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eam Advies en Control\Communicatie\Communicatieteam\Openbare besluitenlijst\Openbare besluitenlijst 8K\2021\Week 4\"/>
    </mc:Choice>
  </mc:AlternateContent>
  <xr:revisionPtr revIDLastSave="0" documentId="8_{6E9119BD-ADE7-4745-9189-80234DA61426}" xr6:coauthVersionLast="45" xr6:coauthVersionMax="45" xr10:uidLastSave="{00000000-0000-0000-0000-000000000000}"/>
  <bookViews>
    <workbookView xWindow="-120" yWindow="-120" windowWidth="23280" windowHeight="12600" xr2:uid="{BBABF21B-6A01-4F78-9818-1EBBEC9BE6FC}"/>
  </bookViews>
  <sheets>
    <sheet name="Tabe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3" l="1"/>
  <c r="E38" i="3"/>
  <c r="H32" i="3" l="1"/>
  <c r="H31" i="3"/>
  <c r="H30" i="3"/>
  <c r="H29" i="3"/>
  <c r="H28" i="3"/>
  <c r="H27" i="3"/>
  <c r="H26" i="3"/>
  <c r="H25" i="3"/>
  <c r="H24" i="3"/>
  <c r="H23" i="3" l="1"/>
  <c r="M23" i="3" s="1"/>
  <c r="E23" i="3"/>
  <c r="L23" i="3" s="1"/>
  <c r="E16" i="3"/>
  <c r="L16" i="3" l="1"/>
  <c r="I16" i="3"/>
  <c r="K16" i="3" s="1"/>
  <c r="I23" i="3"/>
  <c r="K23" i="3" s="1"/>
  <c r="H8" i="3"/>
  <c r="H9" i="3"/>
  <c r="H10" i="3"/>
  <c r="H11" i="3"/>
  <c r="H12" i="3"/>
  <c r="H13" i="3"/>
  <c r="H15" i="3"/>
  <c r="M15" i="3" s="1"/>
  <c r="H17" i="3"/>
  <c r="H18" i="3"/>
  <c r="H19" i="3"/>
  <c r="H20" i="3"/>
  <c r="H14" i="3"/>
  <c r="H21" i="3"/>
  <c r="H22" i="3"/>
  <c r="H7" i="3"/>
  <c r="D35" i="3"/>
  <c r="F35" i="3"/>
  <c r="G35" i="3"/>
  <c r="H33" i="3"/>
  <c r="E24" i="3"/>
  <c r="E25" i="3"/>
  <c r="I25" i="3" s="1"/>
  <c r="K25" i="3" s="1"/>
  <c r="M25" i="3" s="1"/>
  <c r="E26" i="3"/>
  <c r="E27" i="3"/>
  <c r="E28" i="3"/>
  <c r="E29" i="3"/>
  <c r="E30" i="3"/>
  <c r="I30" i="3" s="1"/>
  <c r="K30" i="3" s="1"/>
  <c r="M30" i="3" s="1"/>
  <c r="E31" i="3"/>
  <c r="E32" i="3"/>
  <c r="E33" i="3"/>
  <c r="E8" i="3"/>
  <c r="L8" i="3" s="1"/>
  <c r="E9" i="3"/>
  <c r="L9" i="3" s="1"/>
  <c r="E10" i="3"/>
  <c r="L10" i="3" s="1"/>
  <c r="E11" i="3"/>
  <c r="L11" i="3" s="1"/>
  <c r="E12" i="3"/>
  <c r="L12" i="3" s="1"/>
  <c r="E13" i="3"/>
  <c r="L13" i="3" s="1"/>
  <c r="E15" i="3"/>
  <c r="L15" i="3" s="1"/>
  <c r="E17" i="3"/>
  <c r="L17" i="3" s="1"/>
  <c r="E18" i="3"/>
  <c r="L18" i="3" s="1"/>
  <c r="E19" i="3"/>
  <c r="L19" i="3" s="1"/>
  <c r="E14" i="3"/>
  <c r="L14" i="3" s="1"/>
  <c r="E21" i="3"/>
  <c r="L21" i="3" s="1"/>
  <c r="E22" i="3"/>
  <c r="L22" i="3" s="1"/>
  <c r="E7" i="3"/>
  <c r="E20" i="3"/>
  <c r="J35" i="3"/>
  <c r="B35" i="3"/>
  <c r="I33" i="3" l="1"/>
  <c r="K33" i="3" s="1"/>
  <c r="M33" i="3" s="1"/>
  <c r="I24" i="3"/>
  <c r="K24" i="3" s="1"/>
  <c r="M24" i="3" s="1"/>
  <c r="I28" i="3"/>
  <c r="K28" i="3" s="1"/>
  <c r="M28" i="3" s="1"/>
  <c r="I7" i="3"/>
  <c r="K7" i="3" s="1"/>
  <c r="I21" i="3"/>
  <c r="K21" i="3" s="1"/>
  <c r="I32" i="3"/>
  <c r="K32" i="3" s="1"/>
  <c r="M32" i="3" s="1"/>
  <c r="I31" i="3"/>
  <c r="K31" i="3" s="1"/>
  <c r="M31" i="3" s="1"/>
  <c r="I38" i="3"/>
  <c r="K38" i="3" s="1"/>
  <c r="I27" i="3"/>
  <c r="K27" i="3" s="1"/>
  <c r="M27" i="3" s="1"/>
  <c r="I26" i="3"/>
  <c r="K26" i="3" s="1"/>
  <c r="M26" i="3" s="1"/>
  <c r="I12" i="3"/>
  <c r="K12" i="3" s="1"/>
  <c r="I29" i="3"/>
  <c r="K29" i="3" s="1"/>
  <c r="M29" i="3" s="1"/>
  <c r="I20" i="3"/>
  <c r="K20" i="3" s="1"/>
  <c r="I9" i="3"/>
  <c r="K9" i="3" s="1"/>
  <c r="I10" i="3"/>
  <c r="I19" i="3"/>
  <c r="K19" i="3" s="1"/>
  <c r="I8" i="3"/>
  <c r="K8" i="3" s="1"/>
  <c r="I18" i="3"/>
  <c r="K18" i="3" s="1"/>
  <c r="I17" i="3"/>
  <c r="K17" i="3" s="1"/>
  <c r="I15" i="3"/>
  <c r="K15" i="3" s="1"/>
  <c r="I22" i="3"/>
  <c r="K22" i="3" s="1"/>
  <c r="I13" i="3"/>
  <c r="K13" i="3" s="1"/>
  <c r="I14" i="3"/>
  <c r="K14" i="3" s="1"/>
  <c r="I11" i="3"/>
  <c r="K11" i="3" s="1"/>
  <c r="H35" i="3"/>
  <c r="C35" i="3"/>
  <c r="L20" i="3"/>
  <c r="L7" i="3"/>
  <c r="M35" i="3" l="1"/>
  <c r="I35" i="3"/>
  <c r="K10" i="3"/>
  <c r="K35" i="3" s="1"/>
  <c r="L35" i="3"/>
  <c r="E35" i="3"/>
</calcChain>
</file>

<file path=xl/sharedStrings.xml><?xml version="1.0" encoding="utf-8"?>
<sst xmlns="http://schemas.openxmlformats.org/spreadsheetml/2006/main" count="49" uniqueCount="41">
  <si>
    <t>Ontvangen middelen Rijk</t>
  </si>
  <si>
    <t>Onderwerp</t>
  </si>
  <si>
    <t>1e tranche</t>
  </si>
  <si>
    <t>2e tranche</t>
  </si>
  <si>
    <t>Totaal</t>
  </si>
  <si>
    <t>Lokale culturele voorzieningen</t>
  </si>
  <si>
    <t>Inhaal Jeugd</t>
  </si>
  <si>
    <t>Inhaal Wmo</t>
  </si>
  <si>
    <t>Toeristen/parkeerbelasting</t>
  </si>
  <si>
    <t>Eigen bijdrage Wmo</t>
  </si>
  <si>
    <t>Noodopvang kinderen van ouders met cruciaal beroep</t>
  </si>
  <si>
    <t>Vrijwilligers organisaties</t>
  </si>
  <si>
    <t>Toezicht en handhaving</t>
  </si>
  <si>
    <t xml:space="preserve">Mutatie Participatie </t>
  </si>
  <si>
    <t>Extra kosten verkiezingen</t>
  </si>
  <si>
    <t>Precario belasting en markt- en evenementenleges</t>
  </si>
  <si>
    <t>Jaar 2020</t>
  </si>
  <si>
    <t>Jaar 2021</t>
  </si>
  <si>
    <t>Impuls re-integratie 2021</t>
  </si>
  <si>
    <t>Gemeentelijk schuldenbeleid 2021</t>
  </si>
  <si>
    <t>Jeugd aan zet</t>
  </si>
  <si>
    <t xml:space="preserve">Overzicht Covid-19 mutaties </t>
  </si>
  <si>
    <t>3e tranche</t>
  </si>
  <si>
    <t xml:space="preserve">Voorschoolse voorziening peuters </t>
  </si>
  <si>
    <t xml:space="preserve">Aanvullende pakket re-integratiekosten </t>
  </si>
  <si>
    <t xml:space="preserve">Gemeentelijk schuldenbeleid </t>
  </si>
  <si>
    <t xml:space="preserve">Bijzondere bijstand </t>
  </si>
  <si>
    <t xml:space="preserve">Continuïteit van zorg (COVID 19) </t>
  </si>
  <si>
    <r>
      <t>Compensatie quarantainekosten</t>
    </r>
    <r>
      <rPr>
        <b/>
        <sz val="11"/>
        <color rgb="FF000000"/>
        <rFont val="Calibri"/>
        <family val="2"/>
      </rPr>
      <t xml:space="preserve"> </t>
    </r>
  </si>
  <si>
    <t xml:space="preserve">Cultuurmiddelen </t>
  </si>
  <si>
    <t xml:space="preserve">Extra kosten verkiezingen </t>
  </si>
  <si>
    <t>Schrappen opschalings korting 2020 en 2021</t>
  </si>
  <si>
    <t>ontvangen</t>
  </si>
  <si>
    <t xml:space="preserve">Besteding </t>
  </si>
  <si>
    <t xml:space="preserve"> last in 2020</t>
  </si>
  <si>
    <t>Naar 2021</t>
  </si>
  <si>
    <t>Restant</t>
  </si>
  <si>
    <t>tbv 2021</t>
  </si>
  <si>
    <t>via overl. post</t>
  </si>
  <si>
    <t>Achtkarspelen</t>
  </si>
  <si>
    <t>Buurt- en dorpshuizen - welzijn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</si>
</sst>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2" fillId="0" borderId="0" xfId="0" applyFont="1"/>
    <xf numFmtId="0" fontId="0" fillId="0" borderId="5" xfId="0" applyBorder="1"/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0" fontId="3" fillId="0" borderId="9" xfId="0" applyFont="1" applyBorder="1"/>
    <xf numFmtId="0" fontId="0" fillId="0" borderId="10" xfId="0" applyBorder="1" applyAlignment="1">
      <alignment horizontal="left"/>
    </xf>
    <xf numFmtId="164" fontId="0" fillId="0" borderId="7" xfId="1" applyNumberFormat="1" applyFont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164" fontId="3" fillId="0" borderId="7" xfId="1" applyNumberFormat="1" applyFont="1" applyBorder="1"/>
    <xf numFmtId="164" fontId="3" fillId="0" borderId="0" xfId="1" applyNumberFormat="1" applyFont="1" applyBorder="1"/>
    <xf numFmtId="164" fontId="3" fillId="0" borderId="8" xfId="1" applyNumberFormat="1" applyFont="1" applyBorder="1"/>
    <xf numFmtId="164" fontId="3" fillId="0" borderId="4" xfId="1" applyNumberFormat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164" fontId="2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164" fontId="0" fillId="0" borderId="9" xfId="1" applyNumberFormat="1" applyFont="1" applyBorder="1"/>
    <xf numFmtId="164" fontId="0" fillId="0" borderId="11" xfId="1" applyNumberFormat="1" applyFont="1" applyBorder="1"/>
    <xf numFmtId="164" fontId="3" fillId="0" borderId="11" xfId="1" applyNumberFormat="1" applyFont="1" applyBorder="1"/>
    <xf numFmtId="164" fontId="3" fillId="0" borderId="10" xfId="1" applyNumberFormat="1" applyFont="1" applyBorder="1"/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/>
    <xf numFmtId="0" fontId="0" fillId="0" borderId="10" xfId="0" applyBorder="1"/>
    <xf numFmtId="164" fontId="0" fillId="0" borderId="11" xfId="1" applyNumberFormat="1" applyFont="1" applyFill="1" applyBorder="1"/>
    <xf numFmtId="164" fontId="2" fillId="0" borderId="9" xfId="1" applyNumberFormat="1" applyFont="1" applyFill="1" applyBorder="1" applyAlignment="1">
      <alignment horizontal="center"/>
    </xf>
    <xf numFmtId="0" fontId="0" fillId="0" borderId="9" xfId="0" applyBorder="1"/>
    <xf numFmtId="164" fontId="0" fillId="0" borderId="11" xfId="0" applyNumberFormat="1" applyBorder="1"/>
    <xf numFmtId="164" fontId="0" fillId="0" borderId="0" xfId="0" applyNumberFormat="1"/>
    <xf numFmtId="0" fontId="0" fillId="0" borderId="1" xfId="0" applyBorder="1"/>
    <xf numFmtId="164" fontId="3" fillId="0" borderId="2" xfId="1" applyNumberFormat="1" applyFont="1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6" xfId="0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164" fontId="3" fillId="0" borderId="9" xfId="1" applyNumberFormat="1" applyFont="1" applyBorder="1"/>
    <xf numFmtId="164" fontId="2" fillId="0" borderId="0" xfId="1" applyNumberFormat="1" applyFont="1" applyBorder="1"/>
    <xf numFmtId="164" fontId="2" fillId="0" borderId="7" xfId="1" applyNumberFormat="1" applyFont="1" applyBorder="1"/>
    <xf numFmtId="164" fontId="1" fillId="0" borderId="0" xfId="1" applyNumberFormat="1" applyFont="1" applyBorder="1"/>
    <xf numFmtId="164" fontId="5" fillId="0" borderId="7" xfId="1" applyNumberFormat="1" applyFont="1" applyBorder="1"/>
    <xf numFmtId="164" fontId="5" fillId="0" borderId="0" xfId="1" applyNumberFormat="1" applyFont="1" applyBorder="1"/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D4E6A-B9A9-4C1A-A6AC-5C8536B6E236}">
  <dimension ref="A1:O39"/>
  <sheetViews>
    <sheetView tabSelected="1" workbookViewId="0">
      <selection activeCell="K2" sqref="K2"/>
    </sheetView>
  </sheetViews>
  <sheetFormatPr defaultRowHeight="15" x14ac:dyDescent="0.25"/>
  <cols>
    <col min="1" max="1" width="47.5703125" bestFit="1" customWidth="1"/>
    <col min="2" max="2" width="11.140625" bestFit="1" customWidth="1"/>
    <col min="3" max="3" width="11.140625" customWidth="1"/>
    <col min="4" max="4" width="11.140625" bestFit="1" customWidth="1"/>
    <col min="5" max="5" width="10" bestFit="1" customWidth="1"/>
    <col min="6" max="8" width="10" customWidth="1"/>
    <col min="9" max="9" width="14.7109375" customWidth="1"/>
    <col min="10" max="10" width="15.85546875" customWidth="1"/>
    <col min="11" max="11" width="17.5703125" customWidth="1"/>
    <col min="12" max="12" width="16" customWidth="1"/>
    <col min="13" max="13" width="13.42578125" customWidth="1"/>
    <col min="15" max="15" width="10" bestFit="1" customWidth="1"/>
  </cols>
  <sheetData>
    <row r="1" spans="1:15" x14ac:dyDescent="0.25">
      <c r="A1" s="3" t="s">
        <v>39</v>
      </c>
    </row>
    <row r="2" spans="1:15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15.75" thickBo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5" ht="15" customHeight="1" x14ac:dyDescent="0.25">
      <c r="A5" s="8" t="s">
        <v>0</v>
      </c>
      <c r="B5" s="50" t="s">
        <v>16</v>
      </c>
      <c r="C5" s="51"/>
      <c r="D5" s="51"/>
      <c r="E5" s="52"/>
      <c r="F5" s="50" t="s">
        <v>17</v>
      </c>
      <c r="G5" s="51"/>
      <c r="H5" s="52"/>
      <c r="I5" s="19" t="s">
        <v>4</v>
      </c>
      <c r="J5" s="19" t="s">
        <v>33</v>
      </c>
      <c r="K5" s="19" t="s">
        <v>36</v>
      </c>
      <c r="L5" s="19" t="s">
        <v>35</v>
      </c>
      <c r="M5" s="31" t="s">
        <v>17</v>
      </c>
    </row>
    <row r="6" spans="1:15" ht="15" customHeight="1" thickBot="1" x14ac:dyDescent="0.3">
      <c r="A6" s="9" t="s">
        <v>1</v>
      </c>
      <c r="B6" s="5" t="s">
        <v>2</v>
      </c>
      <c r="C6" s="6" t="s">
        <v>3</v>
      </c>
      <c r="D6" s="6" t="s">
        <v>22</v>
      </c>
      <c r="E6" s="7" t="s">
        <v>4</v>
      </c>
      <c r="F6" s="5" t="s">
        <v>3</v>
      </c>
      <c r="G6" s="6" t="s">
        <v>22</v>
      </c>
      <c r="H6" s="7" t="s">
        <v>4</v>
      </c>
      <c r="I6" s="20" t="s">
        <v>32</v>
      </c>
      <c r="J6" s="20" t="s">
        <v>34</v>
      </c>
      <c r="K6" s="20" t="s">
        <v>37</v>
      </c>
      <c r="L6" s="20" t="s">
        <v>38</v>
      </c>
      <c r="M6" s="29"/>
    </row>
    <row r="7" spans="1:15" ht="15" customHeight="1" x14ac:dyDescent="0.25">
      <c r="A7" s="25" t="s">
        <v>5</v>
      </c>
      <c r="B7" s="10">
        <v>83266</v>
      </c>
      <c r="C7" s="11"/>
      <c r="D7" s="11"/>
      <c r="E7" s="12">
        <f>SUM(B7:D7)</f>
        <v>83266</v>
      </c>
      <c r="F7" s="10"/>
      <c r="G7" s="11"/>
      <c r="H7" s="12">
        <f>SUM(F7:G7)</f>
        <v>0</v>
      </c>
      <c r="I7" s="21">
        <f>+E7+H7</f>
        <v>83266</v>
      </c>
      <c r="J7" s="22">
        <v>0</v>
      </c>
      <c r="K7" s="22">
        <f>+I7-J7</f>
        <v>83266</v>
      </c>
      <c r="L7" s="21">
        <f t="shared" ref="L7:L22" si="0">+E7-J7</f>
        <v>83266</v>
      </c>
      <c r="M7" s="32"/>
    </row>
    <row r="8" spans="1:15" ht="15" customHeight="1" x14ac:dyDescent="0.25">
      <c r="A8" s="25" t="s">
        <v>6</v>
      </c>
      <c r="B8" s="10">
        <v>81516</v>
      </c>
      <c r="C8" s="11"/>
      <c r="D8" s="11"/>
      <c r="E8" s="12">
        <f t="shared" ref="E8:E33" si="1">SUM(B8:D8)</f>
        <v>81516</v>
      </c>
      <c r="F8" s="10"/>
      <c r="G8" s="11"/>
      <c r="H8" s="12">
        <f t="shared" ref="H8:H22" si="2">SUM(F8:G8)</f>
        <v>0</v>
      </c>
      <c r="I8" s="22">
        <f>+E8+H8</f>
        <v>81516</v>
      </c>
      <c r="J8" s="22">
        <v>81516</v>
      </c>
      <c r="K8" s="22">
        <f>+I8-J8</f>
        <v>0</v>
      </c>
      <c r="L8" s="22">
        <f t="shared" si="0"/>
        <v>0</v>
      </c>
      <c r="M8" s="28"/>
    </row>
    <row r="9" spans="1:15" ht="15" customHeight="1" x14ac:dyDescent="0.25">
      <c r="A9" s="25" t="s">
        <v>7</v>
      </c>
      <c r="B9" s="10">
        <v>23795</v>
      </c>
      <c r="C9" s="11"/>
      <c r="D9" s="11"/>
      <c r="E9" s="12">
        <f t="shared" si="1"/>
        <v>23795</v>
      </c>
      <c r="F9" s="10"/>
      <c r="G9" s="11"/>
      <c r="H9" s="12">
        <f t="shared" si="2"/>
        <v>0</v>
      </c>
      <c r="I9" s="22">
        <f t="shared" ref="I9:I33" si="3">+E9+H9</f>
        <v>23795</v>
      </c>
      <c r="J9" s="22">
        <v>23795</v>
      </c>
      <c r="K9" s="22">
        <f t="shared" ref="K9:M33" si="4">+I9-J9</f>
        <v>0</v>
      </c>
      <c r="L9" s="22">
        <f t="shared" si="0"/>
        <v>0</v>
      </c>
      <c r="M9" s="28"/>
    </row>
    <row r="10" spans="1:15" ht="15" customHeight="1" x14ac:dyDescent="0.25">
      <c r="A10" s="25" t="s">
        <v>13</v>
      </c>
      <c r="B10" s="10">
        <v>229637</v>
      </c>
      <c r="C10" s="11"/>
      <c r="D10" s="11"/>
      <c r="E10" s="12">
        <f t="shared" si="1"/>
        <v>229637</v>
      </c>
      <c r="F10" s="10"/>
      <c r="G10" s="11"/>
      <c r="H10" s="12">
        <f t="shared" si="2"/>
        <v>0</v>
      </c>
      <c r="I10" s="22">
        <f t="shared" si="3"/>
        <v>229637</v>
      </c>
      <c r="J10" s="22">
        <v>0</v>
      </c>
      <c r="K10" s="22">
        <f t="shared" si="4"/>
        <v>229637</v>
      </c>
      <c r="L10" s="22">
        <f t="shared" si="0"/>
        <v>229637</v>
      </c>
      <c r="M10" s="28"/>
    </row>
    <row r="11" spans="1:15" ht="15" customHeight="1" x14ac:dyDescent="0.25">
      <c r="A11" s="25" t="s">
        <v>8</v>
      </c>
      <c r="B11" s="10"/>
      <c r="C11" s="11"/>
      <c r="D11" s="11"/>
      <c r="E11" s="12">
        <f t="shared" si="1"/>
        <v>0</v>
      </c>
      <c r="F11" s="10"/>
      <c r="G11" s="11"/>
      <c r="H11" s="12">
        <f t="shared" si="2"/>
        <v>0</v>
      </c>
      <c r="I11" s="22">
        <f t="shared" si="3"/>
        <v>0</v>
      </c>
      <c r="J11" s="22">
        <v>0</v>
      </c>
      <c r="K11" s="22">
        <f t="shared" si="4"/>
        <v>0</v>
      </c>
      <c r="L11" s="22">
        <f t="shared" si="0"/>
        <v>0</v>
      </c>
      <c r="M11" s="28"/>
    </row>
    <row r="12" spans="1:15" ht="15" customHeight="1" x14ac:dyDescent="0.25">
      <c r="A12" s="25" t="s">
        <v>9</v>
      </c>
      <c r="B12" s="11">
        <v>39466</v>
      </c>
      <c r="D12" s="11"/>
      <c r="E12" s="12">
        <f>SUM(B12:D12)</f>
        <v>39466</v>
      </c>
      <c r="F12" s="10"/>
      <c r="G12" s="11"/>
      <c r="H12" s="12">
        <f t="shared" si="2"/>
        <v>0</v>
      </c>
      <c r="I12" s="22">
        <f t="shared" si="3"/>
        <v>39466</v>
      </c>
      <c r="J12" s="22">
        <v>39466</v>
      </c>
      <c r="K12" s="22">
        <f t="shared" si="4"/>
        <v>0</v>
      </c>
      <c r="L12" s="22">
        <f t="shared" si="0"/>
        <v>0</v>
      </c>
      <c r="M12" s="28"/>
    </row>
    <row r="13" spans="1:15" ht="15" customHeight="1" x14ac:dyDescent="0.25">
      <c r="A13" s="25" t="s">
        <v>10</v>
      </c>
      <c r="B13" s="11">
        <v>44120</v>
      </c>
      <c r="D13" s="11"/>
      <c r="E13" s="12">
        <f>SUM(B13:D13)</f>
        <v>44120</v>
      </c>
      <c r="F13" s="10"/>
      <c r="G13" s="11"/>
      <c r="H13" s="12">
        <f t="shared" si="2"/>
        <v>0</v>
      </c>
      <c r="I13" s="22">
        <f t="shared" si="3"/>
        <v>44120</v>
      </c>
      <c r="J13" s="22">
        <v>0</v>
      </c>
      <c r="K13" s="22">
        <f t="shared" si="4"/>
        <v>44120</v>
      </c>
      <c r="L13" s="22">
        <f t="shared" si="0"/>
        <v>44120</v>
      </c>
      <c r="M13" s="28"/>
    </row>
    <row r="14" spans="1:15" ht="15" customHeight="1" x14ac:dyDescent="0.25">
      <c r="A14" s="25" t="s">
        <v>23</v>
      </c>
      <c r="B14" s="10">
        <v>17024</v>
      </c>
      <c r="C14" s="11"/>
      <c r="D14" s="11"/>
      <c r="E14" s="12">
        <f>SUM(B14:D14)</f>
        <v>17024</v>
      </c>
      <c r="F14" s="10"/>
      <c r="G14" s="11"/>
      <c r="H14" s="12">
        <f>SUM(F14:G14)</f>
        <v>0</v>
      </c>
      <c r="I14" s="22">
        <f>+E14+H14</f>
        <v>17024</v>
      </c>
      <c r="J14" s="22">
        <v>0</v>
      </c>
      <c r="K14" s="22">
        <f>+I14-J14</f>
        <v>17024</v>
      </c>
      <c r="L14" s="30">
        <f>+E14-J14</f>
        <v>17024</v>
      </c>
      <c r="M14" s="28"/>
    </row>
    <row r="15" spans="1:15" ht="15" customHeight="1" x14ac:dyDescent="0.25">
      <c r="A15" s="25" t="s">
        <v>31</v>
      </c>
      <c r="B15" s="46"/>
      <c r="C15" s="45">
        <v>111800</v>
      </c>
      <c r="D15" s="11"/>
      <c r="E15" s="12">
        <f t="shared" si="1"/>
        <v>111800</v>
      </c>
      <c r="F15" s="10"/>
      <c r="G15" s="11"/>
      <c r="H15" s="12">
        <f t="shared" si="2"/>
        <v>0</v>
      </c>
      <c r="I15" s="22">
        <f t="shared" si="3"/>
        <v>111800</v>
      </c>
      <c r="J15" s="22">
        <v>50000</v>
      </c>
      <c r="K15" s="22">
        <f t="shared" si="4"/>
        <v>61800</v>
      </c>
      <c r="L15" s="22">
        <f t="shared" si="0"/>
        <v>61800</v>
      </c>
      <c r="M15" s="33">
        <f>+H15</f>
        <v>0</v>
      </c>
      <c r="O15" s="34"/>
    </row>
    <row r="16" spans="1:15" ht="15" customHeight="1" x14ac:dyDescent="0.25">
      <c r="A16" s="25" t="s">
        <v>5</v>
      </c>
      <c r="B16" s="46"/>
      <c r="C16" s="47">
        <v>81984</v>
      </c>
      <c r="D16" s="11"/>
      <c r="E16" s="12">
        <f t="shared" si="1"/>
        <v>81984</v>
      </c>
      <c r="F16" s="10"/>
      <c r="G16" s="11"/>
      <c r="H16" s="12"/>
      <c r="I16" s="22">
        <f t="shared" si="3"/>
        <v>81984</v>
      </c>
      <c r="J16" s="22">
        <v>0</v>
      </c>
      <c r="K16" s="22">
        <f t="shared" si="4"/>
        <v>81984</v>
      </c>
      <c r="L16" s="22">
        <f t="shared" si="0"/>
        <v>81984</v>
      </c>
      <c r="M16" s="33"/>
      <c r="O16" s="34"/>
    </row>
    <row r="17" spans="1:15" ht="15" customHeight="1" x14ac:dyDescent="0.25">
      <c r="A17" s="25" t="s">
        <v>40</v>
      </c>
      <c r="B17" s="10"/>
      <c r="C17" s="11">
        <v>21442</v>
      </c>
      <c r="D17" s="11"/>
      <c r="E17" s="12">
        <f t="shared" si="1"/>
        <v>21442</v>
      </c>
      <c r="F17" s="10"/>
      <c r="G17" s="11"/>
      <c r="H17" s="12">
        <f t="shared" si="2"/>
        <v>0</v>
      </c>
      <c r="I17" s="22">
        <f t="shared" si="3"/>
        <v>21442</v>
      </c>
      <c r="J17" s="22">
        <v>0</v>
      </c>
      <c r="K17" s="22">
        <f t="shared" si="4"/>
        <v>21442</v>
      </c>
      <c r="L17" s="22">
        <f t="shared" si="0"/>
        <v>21442</v>
      </c>
      <c r="M17" s="28"/>
    </row>
    <row r="18" spans="1:15" ht="15" customHeight="1" x14ac:dyDescent="0.25">
      <c r="A18" s="25" t="s">
        <v>11</v>
      </c>
      <c r="B18" s="10"/>
      <c r="C18" s="11">
        <v>13150</v>
      </c>
      <c r="D18" s="11"/>
      <c r="E18" s="12">
        <f t="shared" si="1"/>
        <v>13150</v>
      </c>
      <c r="F18" s="10"/>
      <c r="G18" s="11"/>
      <c r="H18" s="12">
        <f t="shared" si="2"/>
        <v>0</v>
      </c>
      <c r="I18" s="22">
        <f t="shared" si="3"/>
        <v>13150</v>
      </c>
      <c r="J18" s="22">
        <v>0</v>
      </c>
      <c r="K18" s="22">
        <f t="shared" si="4"/>
        <v>13150</v>
      </c>
      <c r="L18" s="22">
        <f t="shared" si="0"/>
        <v>13150</v>
      </c>
      <c r="M18" s="28"/>
    </row>
    <row r="19" spans="1:15" ht="15" customHeight="1" x14ac:dyDescent="0.25">
      <c r="A19" s="25" t="s">
        <v>12</v>
      </c>
      <c r="B19" s="10"/>
      <c r="C19" s="11">
        <v>65925</v>
      </c>
      <c r="D19" s="11"/>
      <c r="E19" s="12">
        <f t="shared" si="1"/>
        <v>65925</v>
      </c>
      <c r="F19" s="10"/>
      <c r="G19" s="11"/>
      <c r="H19" s="12">
        <f t="shared" si="2"/>
        <v>0</v>
      </c>
      <c r="I19" s="22">
        <f t="shared" si="3"/>
        <v>65925</v>
      </c>
      <c r="J19" s="22">
        <v>23250</v>
      </c>
      <c r="K19" s="22">
        <f t="shared" si="4"/>
        <v>42675</v>
      </c>
      <c r="L19" s="30">
        <f t="shared" si="0"/>
        <v>42675</v>
      </c>
      <c r="M19" s="28"/>
    </row>
    <row r="20" spans="1:15" ht="15" customHeight="1" x14ac:dyDescent="0.25">
      <c r="A20" s="25" t="s">
        <v>13</v>
      </c>
      <c r="B20" s="10"/>
      <c r="C20" s="11">
        <v>127576</v>
      </c>
      <c r="D20" s="11"/>
      <c r="E20" s="12">
        <f t="shared" si="1"/>
        <v>127576</v>
      </c>
      <c r="F20" s="10"/>
      <c r="G20" s="11"/>
      <c r="H20" s="12">
        <f t="shared" si="2"/>
        <v>0</v>
      </c>
      <c r="I20" s="22">
        <f t="shared" si="3"/>
        <v>127576</v>
      </c>
      <c r="J20" s="22">
        <v>0</v>
      </c>
      <c r="K20" s="22">
        <f t="shared" si="4"/>
        <v>127576</v>
      </c>
      <c r="L20" s="30">
        <f t="shared" si="0"/>
        <v>127576</v>
      </c>
      <c r="M20" s="28"/>
    </row>
    <row r="21" spans="1:15" ht="15" customHeight="1" x14ac:dyDescent="0.25">
      <c r="A21" s="25" t="s">
        <v>14</v>
      </c>
      <c r="B21" s="10"/>
      <c r="C21" s="11">
        <v>49324</v>
      </c>
      <c r="D21" s="11"/>
      <c r="E21" s="12">
        <f t="shared" si="1"/>
        <v>49324</v>
      </c>
      <c r="F21" s="10"/>
      <c r="G21" s="11"/>
      <c r="H21" s="12">
        <f t="shared" si="2"/>
        <v>0</v>
      </c>
      <c r="I21" s="22">
        <f t="shared" si="3"/>
        <v>49324</v>
      </c>
      <c r="J21" s="22">
        <v>0</v>
      </c>
      <c r="K21" s="22">
        <f t="shared" si="4"/>
        <v>49324</v>
      </c>
      <c r="L21" s="30">
        <f t="shared" si="0"/>
        <v>49324</v>
      </c>
      <c r="M21" s="28"/>
    </row>
    <row r="22" spans="1:15" ht="15" customHeight="1" x14ac:dyDescent="0.25">
      <c r="A22" s="26" t="s">
        <v>15</v>
      </c>
      <c r="B22" s="10"/>
      <c r="C22" s="11">
        <v>14673</v>
      </c>
      <c r="D22" s="11"/>
      <c r="E22" s="12">
        <f t="shared" si="1"/>
        <v>14673</v>
      </c>
      <c r="F22" s="10"/>
      <c r="G22" s="11"/>
      <c r="H22" s="12">
        <f t="shared" si="2"/>
        <v>0</v>
      </c>
      <c r="I22" s="22">
        <f t="shared" si="3"/>
        <v>14673</v>
      </c>
      <c r="J22" s="22">
        <v>0</v>
      </c>
      <c r="K22" s="22">
        <f t="shared" si="4"/>
        <v>14673</v>
      </c>
      <c r="L22" s="30">
        <f t="shared" si="0"/>
        <v>14673</v>
      </c>
      <c r="M22" s="28"/>
    </row>
    <row r="23" spans="1:15" ht="15" customHeight="1" x14ac:dyDescent="0.25">
      <c r="A23" s="25" t="s">
        <v>31</v>
      </c>
      <c r="B23" s="46"/>
      <c r="C23" s="45"/>
      <c r="D23" s="11"/>
      <c r="E23" s="12">
        <f t="shared" ref="E23" si="5">SUM(B23:D23)</f>
        <v>0</v>
      </c>
      <c r="F23" s="10">
        <v>255542</v>
      </c>
      <c r="G23" s="11"/>
      <c r="H23" s="12">
        <f t="shared" ref="H23:H32" si="6">SUM(F23:G23)</f>
        <v>255542</v>
      </c>
      <c r="I23" s="22">
        <f t="shared" ref="I23" si="7">+E23+H23</f>
        <v>255542</v>
      </c>
      <c r="J23" s="22"/>
      <c r="K23" s="22">
        <f t="shared" ref="K23" si="8">+I23-J23</f>
        <v>255542</v>
      </c>
      <c r="L23" s="22">
        <f t="shared" ref="L23" si="9">+E23-J23</f>
        <v>0</v>
      </c>
      <c r="M23" s="33">
        <f>+H23</f>
        <v>255542</v>
      </c>
      <c r="O23" s="34"/>
    </row>
    <row r="24" spans="1:15" ht="15" customHeight="1" x14ac:dyDescent="0.25">
      <c r="A24" s="27" t="s">
        <v>24</v>
      </c>
      <c r="B24" s="10"/>
      <c r="C24" s="11"/>
      <c r="D24" s="11">
        <v>75481</v>
      </c>
      <c r="E24" s="12">
        <f t="shared" si="1"/>
        <v>75481</v>
      </c>
      <c r="F24" s="10"/>
      <c r="G24" s="11">
        <v>173599</v>
      </c>
      <c r="H24" s="12">
        <f t="shared" si="6"/>
        <v>173599</v>
      </c>
      <c r="I24" s="22">
        <f t="shared" si="3"/>
        <v>249080</v>
      </c>
      <c r="J24" s="22"/>
      <c r="K24" s="22">
        <f t="shared" si="4"/>
        <v>249080</v>
      </c>
      <c r="L24" s="30"/>
      <c r="M24" s="22">
        <f t="shared" si="4"/>
        <v>249080</v>
      </c>
    </row>
    <row r="25" spans="1:15" ht="15" customHeight="1" x14ac:dyDescent="0.25">
      <c r="A25" s="27" t="s">
        <v>18</v>
      </c>
      <c r="B25" s="10"/>
      <c r="C25" s="11"/>
      <c r="D25" s="11"/>
      <c r="E25" s="12">
        <f t="shared" si="1"/>
        <v>0</v>
      </c>
      <c r="F25" s="10"/>
      <c r="G25" s="11">
        <v>92700</v>
      </c>
      <c r="H25" s="12">
        <f t="shared" si="6"/>
        <v>92700</v>
      </c>
      <c r="I25" s="22">
        <f t="shared" si="3"/>
        <v>92700</v>
      </c>
      <c r="J25" s="22"/>
      <c r="K25" s="22">
        <f t="shared" si="4"/>
        <v>92700</v>
      </c>
      <c r="L25" s="30"/>
      <c r="M25" s="22">
        <f t="shared" si="4"/>
        <v>92700</v>
      </c>
    </row>
    <row r="26" spans="1:15" ht="15" customHeight="1" x14ac:dyDescent="0.25">
      <c r="A26" s="27" t="s">
        <v>25</v>
      </c>
      <c r="B26" s="10"/>
      <c r="C26" s="11"/>
      <c r="D26" s="11">
        <v>19117</v>
      </c>
      <c r="E26" s="12">
        <f t="shared" si="1"/>
        <v>19117</v>
      </c>
      <c r="F26" s="10"/>
      <c r="G26" s="11"/>
      <c r="H26" s="12">
        <f t="shared" si="6"/>
        <v>0</v>
      </c>
      <c r="I26" s="22">
        <f t="shared" si="3"/>
        <v>19117</v>
      </c>
      <c r="J26" s="22"/>
      <c r="K26" s="22">
        <f t="shared" si="4"/>
        <v>19117</v>
      </c>
      <c r="L26" s="30"/>
      <c r="M26" s="22">
        <f t="shared" si="4"/>
        <v>19117</v>
      </c>
    </row>
    <row r="27" spans="1:15" ht="15" customHeight="1" x14ac:dyDescent="0.25">
      <c r="A27" s="27" t="s">
        <v>26</v>
      </c>
      <c r="B27" s="10"/>
      <c r="C27" s="11"/>
      <c r="D27" s="11">
        <v>6490</v>
      </c>
      <c r="E27" s="12">
        <f t="shared" si="1"/>
        <v>6490</v>
      </c>
      <c r="F27" s="10"/>
      <c r="G27" s="11">
        <v>13269</v>
      </c>
      <c r="H27" s="12">
        <f t="shared" si="6"/>
        <v>13269</v>
      </c>
      <c r="I27" s="22">
        <f t="shared" si="3"/>
        <v>19759</v>
      </c>
      <c r="J27" s="22"/>
      <c r="K27" s="22">
        <f t="shared" si="4"/>
        <v>19759</v>
      </c>
      <c r="L27" s="30"/>
      <c r="M27" s="22">
        <f t="shared" si="4"/>
        <v>19759</v>
      </c>
    </row>
    <row r="28" spans="1:15" ht="15" customHeight="1" x14ac:dyDescent="0.25">
      <c r="A28" s="27" t="s">
        <v>19</v>
      </c>
      <c r="B28" s="10"/>
      <c r="C28" s="11"/>
      <c r="D28" s="11"/>
      <c r="E28" s="12">
        <f t="shared" si="1"/>
        <v>0</v>
      </c>
      <c r="F28" s="10"/>
      <c r="G28" s="11">
        <v>39081</v>
      </c>
      <c r="H28" s="12">
        <f t="shared" si="6"/>
        <v>39081</v>
      </c>
      <c r="I28" s="22">
        <f t="shared" si="3"/>
        <v>39081</v>
      </c>
      <c r="J28" s="22"/>
      <c r="K28" s="22">
        <f t="shared" si="4"/>
        <v>39081</v>
      </c>
      <c r="L28" s="30"/>
      <c r="M28" s="22">
        <f t="shared" si="4"/>
        <v>39081</v>
      </c>
    </row>
    <row r="29" spans="1:15" ht="15" customHeight="1" x14ac:dyDescent="0.25">
      <c r="A29" s="27" t="s">
        <v>27</v>
      </c>
      <c r="B29" s="10"/>
      <c r="C29" s="11"/>
      <c r="D29" s="11">
        <v>40695</v>
      </c>
      <c r="E29" s="12">
        <f t="shared" si="1"/>
        <v>40695</v>
      </c>
      <c r="F29" s="10"/>
      <c r="G29" s="11"/>
      <c r="H29" s="12">
        <f t="shared" si="6"/>
        <v>0</v>
      </c>
      <c r="I29" s="22">
        <f t="shared" si="3"/>
        <v>40695</v>
      </c>
      <c r="J29" s="22"/>
      <c r="K29" s="22">
        <f t="shared" si="4"/>
        <v>40695</v>
      </c>
      <c r="L29" s="30"/>
      <c r="M29" s="22">
        <f t="shared" si="4"/>
        <v>40695</v>
      </c>
    </row>
    <row r="30" spans="1:15" ht="15" customHeight="1" x14ac:dyDescent="0.25">
      <c r="A30" s="27" t="s">
        <v>28</v>
      </c>
      <c r="B30" s="10"/>
      <c r="C30" s="11"/>
      <c r="D30" s="11">
        <v>4867</v>
      </c>
      <c r="E30" s="12">
        <f t="shared" si="1"/>
        <v>4867</v>
      </c>
      <c r="F30" s="10"/>
      <c r="G30" s="11"/>
      <c r="H30" s="12">
        <f t="shared" si="6"/>
        <v>0</v>
      </c>
      <c r="I30" s="22">
        <f t="shared" si="3"/>
        <v>4867</v>
      </c>
      <c r="J30" s="22"/>
      <c r="K30" s="22">
        <f t="shared" si="4"/>
        <v>4867</v>
      </c>
      <c r="L30" s="30"/>
      <c r="M30" s="22">
        <f t="shared" si="4"/>
        <v>4867</v>
      </c>
    </row>
    <row r="31" spans="1:15" ht="15" customHeight="1" x14ac:dyDescent="0.25">
      <c r="A31" s="27" t="s">
        <v>29</v>
      </c>
      <c r="B31" s="10"/>
      <c r="C31" s="11"/>
      <c r="D31" s="11"/>
      <c r="E31" s="12">
        <f t="shared" si="1"/>
        <v>0</v>
      </c>
      <c r="F31" s="10"/>
      <c r="G31" s="11">
        <v>127417</v>
      </c>
      <c r="H31" s="12">
        <f t="shared" si="6"/>
        <v>127417</v>
      </c>
      <c r="I31" s="22">
        <f t="shared" si="3"/>
        <v>127417</v>
      </c>
      <c r="J31" s="22"/>
      <c r="K31" s="22">
        <f t="shared" si="4"/>
        <v>127417</v>
      </c>
      <c r="L31" s="30"/>
      <c r="M31" s="22">
        <f t="shared" si="4"/>
        <v>127417</v>
      </c>
    </row>
    <row r="32" spans="1:15" ht="15" customHeight="1" x14ac:dyDescent="0.25">
      <c r="A32" s="27" t="s">
        <v>30</v>
      </c>
      <c r="B32" s="10"/>
      <c r="C32" s="11"/>
      <c r="D32" s="11"/>
      <c r="E32" s="12">
        <f t="shared" si="1"/>
        <v>0</v>
      </c>
      <c r="F32" s="10"/>
      <c r="G32" s="11">
        <v>36519</v>
      </c>
      <c r="H32" s="12">
        <f t="shared" si="6"/>
        <v>36519</v>
      </c>
      <c r="I32" s="22">
        <f t="shared" si="3"/>
        <v>36519</v>
      </c>
      <c r="J32" s="22"/>
      <c r="K32" s="22">
        <f t="shared" si="4"/>
        <v>36519</v>
      </c>
      <c r="L32" s="30"/>
      <c r="M32" s="22">
        <f t="shared" si="4"/>
        <v>36519</v>
      </c>
    </row>
    <row r="33" spans="1:15" ht="15" customHeight="1" x14ac:dyDescent="0.25">
      <c r="A33" s="27" t="s">
        <v>20</v>
      </c>
      <c r="B33" s="10"/>
      <c r="C33" s="11"/>
      <c r="D33" s="11">
        <v>10000</v>
      </c>
      <c r="E33" s="12">
        <f t="shared" si="1"/>
        <v>10000</v>
      </c>
      <c r="F33" s="10"/>
      <c r="G33" s="11"/>
      <c r="H33" s="12">
        <f t="shared" ref="H33" si="10">SUM(F33:G33)</f>
        <v>0</v>
      </c>
      <c r="I33" s="22">
        <f t="shared" si="3"/>
        <v>10000</v>
      </c>
      <c r="J33" s="22"/>
      <c r="K33" s="22">
        <f t="shared" si="4"/>
        <v>10000</v>
      </c>
      <c r="L33" s="30"/>
      <c r="M33" s="22">
        <f t="shared" si="4"/>
        <v>10000</v>
      </c>
    </row>
    <row r="34" spans="1:15" ht="15" customHeight="1" x14ac:dyDescent="0.25">
      <c r="A34" s="28"/>
      <c r="B34" s="10"/>
      <c r="C34" s="11"/>
      <c r="D34" s="11"/>
      <c r="E34" s="12"/>
      <c r="F34" s="10"/>
      <c r="G34" s="11"/>
      <c r="H34" s="12"/>
      <c r="I34" s="22"/>
      <c r="J34" s="22"/>
      <c r="K34" s="22"/>
      <c r="L34" s="22"/>
      <c r="M34" s="28"/>
    </row>
    <row r="35" spans="1:15" ht="15" customHeight="1" x14ac:dyDescent="0.25">
      <c r="A35" s="28"/>
      <c r="B35" s="13">
        <f t="shared" ref="B35:M35" si="11">SUM(B7:B34)</f>
        <v>518824</v>
      </c>
      <c r="C35" s="14">
        <f t="shared" si="11"/>
        <v>485874</v>
      </c>
      <c r="D35" s="14">
        <f t="shared" si="11"/>
        <v>156650</v>
      </c>
      <c r="E35" s="15">
        <f t="shared" si="11"/>
        <v>1161348</v>
      </c>
      <c r="F35" s="13">
        <f t="shared" si="11"/>
        <v>255542</v>
      </c>
      <c r="G35" s="14">
        <f t="shared" si="11"/>
        <v>482585</v>
      </c>
      <c r="H35" s="15">
        <f t="shared" si="11"/>
        <v>738127</v>
      </c>
      <c r="I35" s="23">
        <f t="shared" si="11"/>
        <v>1899475</v>
      </c>
      <c r="J35" s="23">
        <f t="shared" si="11"/>
        <v>218027</v>
      </c>
      <c r="K35" s="23">
        <f t="shared" si="11"/>
        <v>1681448</v>
      </c>
      <c r="L35" s="23">
        <f t="shared" si="11"/>
        <v>786671</v>
      </c>
      <c r="M35" s="23">
        <f t="shared" si="11"/>
        <v>894777</v>
      </c>
      <c r="O35" s="34"/>
    </row>
    <row r="36" spans="1:15" ht="15" customHeight="1" thickBot="1" x14ac:dyDescent="0.3">
      <c r="A36" s="29"/>
      <c r="B36" s="16"/>
      <c r="C36" s="17"/>
      <c r="D36" s="17"/>
      <c r="E36" s="18"/>
      <c r="F36" s="16"/>
      <c r="G36" s="17"/>
      <c r="H36" s="18"/>
      <c r="I36" s="24"/>
      <c r="J36" s="24"/>
      <c r="K36" s="24"/>
      <c r="L36" s="24"/>
      <c r="M36" s="29"/>
    </row>
    <row r="37" spans="1:15" ht="15" customHeight="1" x14ac:dyDescent="0.25">
      <c r="A37" s="35"/>
      <c r="B37" s="42"/>
      <c r="C37" s="36"/>
      <c r="D37" s="36"/>
      <c r="E37" s="43"/>
      <c r="F37" s="42"/>
      <c r="G37" s="36"/>
      <c r="H37" s="36"/>
      <c r="I37" s="44"/>
      <c r="J37" s="44"/>
      <c r="K37" s="44"/>
      <c r="L37" s="44"/>
      <c r="M37" s="37"/>
    </row>
    <row r="38" spans="1:15" ht="15" customHeight="1" x14ac:dyDescent="0.25">
      <c r="A38" s="38"/>
      <c r="B38" s="48">
        <v>518824</v>
      </c>
      <c r="C38" s="49">
        <v>485875</v>
      </c>
      <c r="D38" s="49">
        <v>156650</v>
      </c>
      <c r="E38" s="15">
        <f>SUM(B38:D38)</f>
        <v>1161349</v>
      </c>
      <c r="F38" s="10">
        <v>255542</v>
      </c>
      <c r="G38" s="11">
        <v>482585</v>
      </c>
      <c r="H38" s="11">
        <f>SUM(F38:G38)</f>
        <v>738127</v>
      </c>
      <c r="I38" s="22">
        <f>+E38+H38</f>
        <v>1899476</v>
      </c>
      <c r="J38" s="22">
        <v>218027</v>
      </c>
      <c r="K38" s="22">
        <f>+I38-J38</f>
        <v>1681449</v>
      </c>
      <c r="L38" s="22"/>
      <c r="M38" s="39"/>
    </row>
    <row r="39" spans="1:15" ht="15.75" thickBot="1" x14ac:dyDescent="0.3">
      <c r="A39" s="40"/>
      <c r="B39" s="40"/>
      <c r="C39" s="4"/>
      <c r="D39" s="4"/>
      <c r="E39" s="41"/>
      <c r="F39" s="40"/>
      <c r="G39" s="4"/>
      <c r="H39" s="4"/>
      <c r="I39" s="29"/>
      <c r="J39" s="29"/>
      <c r="K39" s="29"/>
      <c r="L39" s="29"/>
      <c r="M39" s="41"/>
    </row>
  </sheetData>
  <mergeCells count="2">
    <mergeCell ref="F5:H5"/>
    <mergeCell ref="B5:E5"/>
  </mergeCells>
  <phoneticPr fontId="4" type="noConversion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Jan van der Ploeg</dc:creator>
  <cp:lastModifiedBy>Ymca de Graaf</cp:lastModifiedBy>
  <cp:lastPrinted>2021-01-25T14:45:58Z</cp:lastPrinted>
  <dcterms:created xsi:type="dcterms:W3CDTF">2021-01-13T07:24:02Z</dcterms:created>
  <dcterms:modified xsi:type="dcterms:W3CDTF">2021-01-25T14:46:36Z</dcterms:modified>
</cp:coreProperties>
</file>