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12 TOPICS\A POPULATION AND SOCIETY\Aa Population\Aa3 Migration\"/>
    </mc:Choice>
  </mc:AlternateContent>
  <xr:revisionPtr revIDLastSave="0" documentId="8_{747F44EC-63F7-4DD5-A9B9-9714F0F5F79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D1 Natural growth &amp; migration" sheetId="3" r:id="rId1"/>
    <sheet name="D1 Natural growth and migration" sheetId="5" r:id="rId2"/>
    <sheet name="D1 Total population 1972-2025" sheetId="2" r:id="rId3"/>
  </sheets>
  <externalReferences>
    <externalReference r:id="rId4"/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5" l="1"/>
  <c r="H2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3" i="5"/>
  <c r="I56" i="5"/>
  <c r="G56" i="5"/>
  <c r="F56" i="5"/>
  <c r="I55" i="5"/>
  <c r="G55" i="5"/>
  <c r="F55" i="5"/>
  <c r="I54" i="5"/>
  <c r="G54" i="5"/>
  <c r="F54" i="5"/>
  <c r="I53" i="5"/>
  <c r="G53" i="5"/>
  <c r="F53" i="5"/>
  <c r="I52" i="5"/>
  <c r="G52" i="5"/>
  <c r="F52" i="5"/>
  <c r="I51" i="5"/>
  <c r="G51" i="5"/>
  <c r="F51" i="5"/>
  <c r="I50" i="5"/>
  <c r="G50" i="5"/>
  <c r="F50" i="5"/>
  <c r="I49" i="5"/>
  <c r="G49" i="5"/>
  <c r="F49" i="5"/>
  <c r="I48" i="5"/>
  <c r="G48" i="5"/>
  <c r="F48" i="5"/>
  <c r="I47" i="5"/>
  <c r="G47" i="5"/>
  <c r="F47" i="5"/>
  <c r="I46" i="5"/>
  <c r="G46" i="5"/>
  <c r="F46" i="5"/>
  <c r="I45" i="5"/>
  <c r="G45" i="5"/>
  <c r="F45" i="5"/>
  <c r="I44" i="5"/>
  <c r="G44" i="5"/>
  <c r="F44" i="5"/>
  <c r="I43" i="5"/>
  <c r="G43" i="5"/>
  <c r="F43" i="5"/>
  <c r="I42" i="5"/>
  <c r="G42" i="5"/>
  <c r="F42" i="5"/>
  <c r="I41" i="5"/>
  <c r="G41" i="5"/>
  <c r="F41" i="5"/>
  <c r="I40" i="5"/>
  <c r="G40" i="5"/>
  <c r="F40" i="5"/>
  <c r="I39" i="5"/>
  <c r="G39" i="5"/>
  <c r="F39" i="5"/>
  <c r="I38" i="5"/>
  <c r="G38" i="5"/>
  <c r="F38" i="5"/>
  <c r="I37" i="5"/>
  <c r="G37" i="5"/>
  <c r="F37" i="5"/>
  <c r="I36" i="5"/>
  <c r="G36" i="5"/>
  <c r="F36" i="5"/>
  <c r="I35" i="5"/>
  <c r="G35" i="5"/>
  <c r="F35" i="5"/>
  <c r="I34" i="5"/>
  <c r="G34" i="5"/>
  <c r="F34" i="5"/>
  <c r="I33" i="5"/>
  <c r="G33" i="5"/>
  <c r="F33" i="5"/>
  <c r="I32" i="5"/>
  <c r="G32" i="5"/>
  <c r="F32" i="5"/>
  <c r="I31" i="5"/>
  <c r="G31" i="5"/>
  <c r="F31" i="5"/>
  <c r="I30" i="5"/>
  <c r="G30" i="5"/>
  <c r="F30" i="5"/>
  <c r="I29" i="5"/>
  <c r="G29" i="5"/>
  <c r="F29" i="5"/>
  <c r="I28" i="5"/>
  <c r="G28" i="5"/>
  <c r="F28" i="5"/>
  <c r="I27" i="5"/>
  <c r="G27" i="5"/>
  <c r="F27" i="5"/>
  <c r="I26" i="5"/>
  <c r="G26" i="5"/>
  <c r="F26" i="5"/>
  <c r="I25" i="5"/>
  <c r="G25" i="5"/>
  <c r="F25" i="5"/>
  <c r="I24" i="5"/>
  <c r="G24" i="5"/>
  <c r="F24" i="5"/>
  <c r="I23" i="5"/>
  <c r="G23" i="5"/>
  <c r="F23" i="5"/>
  <c r="I22" i="5"/>
  <c r="G22" i="5"/>
  <c r="F22" i="5"/>
  <c r="I21" i="5"/>
  <c r="G21" i="5"/>
  <c r="F21" i="5"/>
  <c r="I20" i="5"/>
  <c r="G20" i="5"/>
  <c r="F20" i="5"/>
  <c r="I19" i="5"/>
  <c r="G19" i="5"/>
  <c r="F19" i="5"/>
  <c r="I18" i="5"/>
  <c r="G18" i="5"/>
  <c r="F18" i="5"/>
  <c r="I17" i="5"/>
  <c r="G17" i="5"/>
  <c r="F17" i="5"/>
  <c r="I16" i="5"/>
  <c r="G16" i="5"/>
  <c r="F16" i="5"/>
  <c r="I15" i="5"/>
  <c r="G15" i="5"/>
  <c r="F15" i="5"/>
  <c r="I14" i="5"/>
  <c r="G14" i="5"/>
  <c r="F14" i="5"/>
  <c r="I13" i="5"/>
  <c r="G13" i="5"/>
  <c r="F13" i="5"/>
  <c r="I12" i="5"/>
  <c r="G12" i="5"/>
  <c r="F12" i="5"/>
  <c r="I11" i="5"/>
  <c r="G11" i="5"/>
  <c r="F11" i="5"/>
  <c r="I10" i="5"/>
  <c r="G10" i="5"/>
  <c r="F10" i="5"/>
  <c r="I9" i="5"/>
  <c r="G9" i="5"/>
  <c r="F9" i="5"/>
  <c r="I8" i="5"/>
  <c r="G8" i="5"/>
  <c r="F8" i="5"/>
  <c r="I7" i="5"/>
  <c r="G7" i="5"/>
  <c r="F7" i="5"/>
  <c r="I6" i="5"/>
  <c r="G6" i="5"/>
  <c r="F6" i="5"/>
  <c r="I5" i="5"/>
  <c r="G5" i="5"/>
  <c r="F5" i="5"/>
  <c r="I4" i="5"/>
  <c r="G4" i="5"/>
  <c r="F4" i="5"/>
  <c r="I3" i="5"/>
  <c r="G3" i="5"/>
  <c r="F3" i="5"/>
  <c r="F62" i="5" l="1"/>
  <c r="F61" i="5"/>
  <c r="F65" i="5"/>
  <c r="F64" i="5"/>
  <c r="F60" i="5"/>
  <c r="F63" i="5"/>
  <c r="C15" i="3"/>
  <c r="D14" i="3"/>
  <c r="D13" i="3"/>
  <c r="D12" i="3"/>
  <c r="D11" i="3"/>
  <c r="D10" i="3"/>
  <c r="D9" i="3"/>
  <c r="D8" i="3"/>
  <c r="D7" i="3"/>
  <c r="D6" i="3"/>
  <c r="D5" i="3"/>
  <c r="D4" i="3"/>
</calcChain>
</file>

<file path=xl/sharedStrings.xml><?xml version="1.0" encoding="utf-8"?>
<sst xmlns="http://schemas.openxmlformats.org/spreadsheetml/2006/main" count="30" uniqueCount="25">
  <si>
    <t>Births</t>
  </si>
  <si>
    <t>Deaths</t>
  </si>
  <si>
    <t>Immigration</t>
  </si>
  <si>
    <t>Emigration</t>
  </si>
  <si>
    <t>Year</t>
  </si>
  <si>
    <t>Source: The Civil Registry and Population Office</t>
  </si>
  <si>
    <t>Natural growth of the population and migration, 1972-2025</t>
  </si>
  <si>
    <t>Natural growth</t>
  </si>
  <si>
    <t>Net migration</t>
  </si>
  <si>
    <t>Total population and growth rate, 1972-2025</t>
  </si>
  <si>
    <t>Total population</t>
  </si>
  <si>
    <t>Mid year</t>
  </si>
  <si>
    <t>End of year</t>
  </si>
  <si>
    <t>Growth rate</t>
  </si>
  <si>
    <t>Source: Central Bureau of Statistics and the Civil Registry and Population Office</t>
  </si>
  <si>
    <t>Natural Growth vs Net Migration — The 2025 Crossover</t>
  </si>
  <si>
    <t>Population growth: natural growth crosses net migration in 2025</t>
  </si>
  <si>
    <t>Total population change</t>
  </si>
  <si>
    <t>Source:  Aruba Civil Registry (Censo) &amp; CBS  Aruba, ratios calculated by KvK Aruba. Chart: KvK Aruba</t>
  </si>
  <si>
    <t>seventies</t>
  </si>
  <si>
    <t>eighties</t>
  </si>
  <si>
    <t>nineties</t>
  </si>
  <si>
    <t>two-thousands</t>
  </si>
  <si>
    <t>the twenty-tens</t>
  </si>
  <si>
    <t>the twenty-twenties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</si>
</sst>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9" formatCode="_(* #,##0.00_);_(* \(#,##0.00\);_(* \-??_);_(@_)"/>
    <numFmt numFmtId="170" formatCode="_(* #,##0_);_(* \(#,##0\);_(* \-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1"/>
    </font>
    <font>
      <b/>
      <sz val="14"/>
      <color rgb="FF1F3864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  <font>
      <sz val="11"/>
      <color rgb="FF1F3864"/>
      <name val="Cambria"/>
      <family val="1"/>
    </font>
    <font>
      <b/>
      <sz val="11"/>
      <color theme="1"/>
      <name val="Calibri"/>
      <family val="2"/>
      <charset val="1"/>
    </font>
    <font>
      <sz val="11"/>
      <color theme="0"/>
      <name val="Calibri"/>
      <family val="2"/>
      <charset val="1"/>
    </font>
    <font>
      <b/>
      <sz val="14.4"/>
      <color rgb="FF000000"/>
      <name val="Calibri"/>
      <family val="2"/>
      <charset val="1"/>
    </font>
    <font>
      <b/>
      <sz val="18"/>
      <color rgb="FF002060"/>
      <name val="Calibri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1F3864"/>
        <bgColor rgb="FF333333"/>
      </patternFill>
    </fill>
    <fill>
      <patternFill patternType="solid">
        <fgColor rgb="FFFFE699"/>
        <bgColor rgb="FFFFF2CC"/>
      </patternFill>
    </fill>
    <fill>
      <patternFill patternType="solid">
        <fgColor rgb="FF002060"/>
        <bgColor indexed="64"/>
      </patternFill>
    </fill>
    <fill>
      <patternFill patternType="solid">
        <fgColor theme="8"/>
        <bgColor rgb="FF5A91CE"/>
      </patternFill>
    </fill>
    <fill>
      <patternFill patternType="solid">
        <fgColor theme="0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9" fillId="0" borderId="0"/>
    <xf numFmtId="169" fontId="19" fillId="0" borderId="0"/>
    <xf numFmtId="0" fontId="25" fillId="37" borderId="0"/>
  </cellStyleXfs>
  <cellXfs count="39">
    <xf numFmtId="0" fontId="0" fillId="0" borderId="0" xfId="0"/>
    <xf numFmtId="0" fontId="0" fillId="33" borderId="0" xfId="0" applyFill="1"/>
    <xf numFmtId="164" fontId="0" fillId="33" borderId="0" xfId="42" applyNumberFormat="1" applyFont="1" applyFill="1"/>
    <xf numFmtId="164" fontId="0" fillId="33" borderId="0" xfId="42" applyNumberFormat="1" applyFont="1" applyFill="1" applyBorder="1"/>
    <xf numFmtId="0" fontId="16" fillId="33" borderId="0" xfId="0" applyFont="1" applyFill="1"/>
    <xf numFmtId="3" fontId="18" fillId="33" borderId="0" xfId="0" applyNumberFormat="1" applyFont="1" applyFill="1"/>
    <xf numFmtId="10" fontId="0" fillId="33" borderId="0" xfId="43" applyNumberFormat="1" applyFont="1" applyFill="1"/>
    <xf numFmtId="3" fontId="0" fillId="33" borderId="0" xfId="0" applyNumberFormat="1" applyFill="1"/>
    <xf numFmtId="0" fontId="1" fillId="33" borderId="0" xfId="44" applyFill="1"/>
    <xf numFmtId="164" fontId="0" fillId="33" borderId="0" xfId="45" applyNumberFormat="1" applyFont="1" applyFill="1"/>
    <xf numFmtId="10" fontId="0" fillId="33" borderId="0" xfId="46" applyNumberFormat="1" applyFont="1" applyFill="1"/>
    <xf numFmtId="0" fontId="1" fillId="33" borderId="10" xfId="44" applyFill="1" applyBorder="1" applyAlignment="1">
      <alignment horizontal="right"/>
    </xf>
    <xf numFmtId="10" fontId="0" fillId="33" borderId="10" xfId="46" applyNumberFormat="1" applyFont="1" applyFill="1" applyBorder="1"/>
    <xf numFmtId="0" fontId="18" fillId="33" borderId="16" xfId="0" applyFont="1" applyFill="1" applyBorder="1" applyAlignment="1">
      <alignment horizontal="left" wrapText="1"/>
    </xf>
    <xf numFmtId="0" fontId="20" fillId="0" borderId="0" xfId="47" applyFont="1"/>
    <xf numFmtId="0" fontId="19" fillId="0" borderId="0" xfId="47"/>
    <xf numFmtId="0" fontId="21" fillId="34" borderId="17" xfId="47" applyFont="1" applyFill="1" applyBorder="1" applyAlignment="1">
      <alignment horizontal="center" vertical="center"/>
    </xf>
    <xf numFmtId="1" fontId="22" fillId="0" borderId="17" xfId="47" applyNumberFormat="1" applyFont="1" applyBorder="1" applyAlignment="1">
      <alignment horizontal="right"/>
    </xf>
    <xf numFmtId="3" fontId="22" fillId="0" borderId="17" xfId="47" applyNumberFormat="1" applyFont="1" applyBorder="1" applyAlignment="1">
      <alignment horizontal="right"/>
    </xf>
    <xf numFmtId="1" fontId="22" fillId="35" borderId="17" xfId="47" applyNumberFormat="1" applyFont="1" applyFill="1" applyBorder="1" applyAlignment="1">
      <alignment horizontal="right"/>
    </xf>
    <xf numFmtId="3" fontId="22" fillId="35" borderId="17" xfId="47" applyNumberFormat="1" applyFont="1" applyFill="1" applyBorder="1" applyAlignment="1">
      <alignment horizontal="right"/>
    </xf>
    <xf numFmtId="2" fontId="0" fillId="0" borderId="0" xfId="0" applyNumberFormat="1" applyAlignment="1">
      <alignment horizontal="left" vertical="top" wrapText="1"/>
    </xf>
    <xf numFmtId="3" fontId="23" fillId="35" borderId="17" xfId="47" applyNumberFormat="1" applyFont="1" applyFill="1" applyBorder="1" applyAlignment="1">
      <alignment horizontal="right"/>
    </xf>
    <xf numFmtId="0" fontId="17" fillId="36" borderId="11" xfId="0" applyFont="1" applyFill="1" applyBorder="1"/>
    <xf numFmtId="0" fontId="17" fillId="36" borderId="12" xfId="0" applyFont="1" applyFill="1" applyBorder="1" applyAlignment="1">
      <alignment horizontal="center"/>
    </xf>
    <xf numFmtId="0" fontId="17" fillId="36" borderId="13" xfId="0" applyFont="1" applyFill="1" applyBorder="1" applyAlignment="1">
      <alignment horizontal="center"/>
    </xf>
    <xf numFmtId="0" fontId="17" fillId="36" borderId="0" xfId="0" applyFont="1" applyFill="1" applyAlignment="1">
      <alignment horizontal="center"/>
    </xf>
    <xf numFmtId="0" fontId="17" fillId="36" borderId="14" xfId="0" applyFont="1" applyFill="1" applyBorder="1" applyAlignment="1">
      <alignment horizontal="center"/>
    </xf>
    <xf numFmtId="0" fontId="17" fillId="36" borderId="15" xfId="0" applyFont="1" applyFill="1" applyBorder="1" applyAlignment="1">
      <alignment horizontal="center"/>
    </xf>
    <xf numFmtId="0" fontId="19" fillId="38" borderId="0" xfId="47" applyFill="1"/>
    <xf numFmtId="0" fontId="24" fillId="0" borderId="0" xfId="47" applyFont="1" applyAlignment="1">
      <alignment vertical="center"/>
    </xf>
    <xf numFmtId="170" fontId="19" fillId="38" borderId="0" xfId="48" applyNumberFormat="1" applyFill="1"/>
    <xf numFmtId="0" fontId="19" fillId="38" borderId="10" xfId="47" applyFill="1" applyBorder="1" applyAlignment="1">
      <alignment horizontal="right"/>
    </xf>
    <xf numFmtId="170" fontId="19" fillId="38" borderId="10" xfId="48" applyNumberFormat="1" applyFill="1" applyBorder="1"/>
    <xf numFmtId="170" fontId="19" fillId="38" borderId="0" xfId="47" applyNumberFormat="1" applyFill="1"/>
    <xf numFmtId="0" fontId="25" fillId="38" borderId="0" xfId="47" applyFont="1" applyFill="1"/>
    <xf numFmtId="170" fontId="25" fillId="38" borderId="0" xfId="47" applyNumberFormat="1" applyFont="1" applyFill="1"/>
    <xf numFmtId="0" fontId="26" fillId="0" borderId="0" xfId="47" applyFont="1" applyAlignment="1">
      <alignment horizontal="left" vertical="center" readingOrder="1"/>
    </xf>
    <xf numFmtId="0" fontId="27" fillId="0" borderId="0" xfId="47" applyFont="1" applyAlignment="1">
      <alignment horizontal="left" vertical="center" readingOrder="1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Comma 2" xfId="48" xr:uid="{F701883A-192C-4F6E-8D15-B296134B6BB6}"/>
    <cellStyle name="Comma 5" xfId="45" xr:uid="{2EEFE0B5-D485-4C11-AFDD-491FA7ED4088}"/>
    <cellStyle name="Excel Built-in Accent5" xfId="49" xr:uid="{E764D3AA-2FE4-495D-928C-4013F57B3D53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3" xfId="44" xr:uid="{C72892E7-BA82-4943-92BC-2342E4BDA284}"/>
    <cellStyle name="Normal 3" xfId="47" xr:uid="{2A361CCF-382F-412D-8CC5-767364405F29}"/>
    <cellStyle name="Note" xfId="15" builtinId="10" customBuiltin="1"/>
    <cellStyle name="Output" xfId="10" builtinId="21" customBuiltin="1"/>
    <cellStyle name="Percent" xfId="43" builtinId="5"/>
    <cellStyle name="Percent 3" xfId="46" xr:uid="{669631A3-3CDE-482B-8A46-49BF467FADCF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14A5CC"/>
      <color rgb="FF0F5AB4"/>
      <color rgb="FF4472C4"/>
      <color rgb="FFA5A5A5"/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07028905590834"/>
          <c:y val="3.249552039781646E-2"/>
          <c:w val="0.8158923259049089"/>
          <c:h val="0.89045902610901995"/>
        </c:manualLayout>
      </c:layout>
      <c:lineChart>
        <c:grouping val="standard"/>
        <c:varyColors val="0"/>
        <c:ser>
          <c:idx val="0"/>
          <c:order val="0"/>
          <c:tx>
            <c:strRef>
              <c:f>'D1 Natural growth &amp; migration'!$B$3</c:f>
              <c:strCache>
                <c:ptCount val="1"/>
                <c:pt idx="0">
                  <c:v>Natural growth</c:v>
                </c:pt>
              </c:strCache>
            </c:strRef>
          </c:tx>
          <c:spPr>
            <a:ln w="28080">
              <a:solidFill>
                <a:srgbClr val="1F386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'D1 Natural growth &amp; migration'!$A$4:$A$14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'D1 Natural growth &amp; migration'!$B$4:$B$14</c:f>
              <c:numCache>
                <c:formatCode>#,##0</c:formatCode>
                <c:ptCount val="11"/>
                <c:pt idx="0">
                  <c:v>560</c:v>
                </c:pt>
                <c:pt idx="1">
                  <c:v>475</c:v>
                </c:pt>
                <c:pt idx="2">
                  <c:v>531</c:v>
                </c:pt>
                <c:pt idx="3">
                  <c:v>447</c:v>
                </c:pt>
                <c:pt idx="4">
                  <c:v>513</c:v>
                </c:pt>
                <c:pt idx="5">
                  <c:v>309</c:v>
                </c:pt>
                <c:pt idx="6">
                  <c:v>55</c:v>
                </c:pt>
                <c:pt idx="7">
                  <c:v>36</c:v>
                </c:pt>
                <c:pt idx="8">
                  <c:v>42</c:v>
                </c:pt>
                <c:pt idx="9">
                  <c:v>23</c:v>
                </c:pt>
                <c:pt idx="10">
                  <c:v>-9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9077-4377-9297-00B5B02E95DF}"/>
            </c:ext>
          </c:extLst>
        </c:ser>
        <c:ser>
          <c:idx val="1"/>
          <c:order val="1"/>
          <c:tx>
            <c:strRef>
              <c:f>'D1 Natural growth &amp; migration'!$C$3</c:f>
              <c:strCache>
                <c:ptCount val="1"/>
                <c:pt idx="0">
                  <c:v>Net migration</c:v>
                </c:pt>
              </c:strCache>
            </c:strRef>
          </c:tx>
          <c:spPr>
            <a:ln w="28080">
              <a:solidFill>
                <a:srgbClr val="E7B547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'D1 Natural growth &amp; migration'!$A$4:$A$14</c:f>
              <c:numCache>
                <c:formatCode>0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'D1 Natural growth &amp; migration'!$C$4:$C$14</c:f>
              <c:numCache>
                <c:formatCode>#,##0</c:formatCode>
                <c:ptCount val="11"/>
                <c:pt idx="0">
                  <c:v>900</c:v>
                </c:pt>
                <c:pt idx="1">
                  <c:v>-293</c:v>
                </c:pt>
                <c:pt idx="2">
                  <c:v>-698</c:v>
                </c:pt>
                <c:pt idx="3">
                  <c:v>65</c:v>
                </c:pt>
                <c:pt idx="4">
                  <c:v>-436</c:v>
                </c:pt>
                <c:pt idx="5">
                  <c:v>-1617</c:v>
                </c:pt>
                <c:pt idx="6">
                  <c:v>-519</c:v>
                </c:pt>
                <c:pt idx="7">
                  <c:v>-352</c:v>
                </c:pt>
                <c:pt idx="8">
                  <c:v>372</c:v>
                </c:pt>
                <c:pt idx="9">
                  <c:v>877</c:v>
                </c:pt>
                <c:pt idx="10">
                  <c:v>2168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077-4377-9297-00B5B02E95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91540710"/>
        <c:axId val="85790339"/>
      </c:lineChart>
      <c:catAx>
        <c:axId val="9154071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nl-NL"/>
          </a:p>
        </c:txPr>
        <c:crossAx val="85790339"/>
        <c:crosses val="autoZero"/>
        <c:auto val="1"/>
        <c:lblAlgn val="ctr"/>
        <c:lblOffset val="100"/>
        <c:noMultiLvlLbl val="0"/>
      </c:catAx>
      <c:valAx>
        <c:axId val="85790339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nl-NL" sz="1000" b="1" strike="noStrike" spc="-1">
                    <a:solidFill>
                      <a:srgbClr val="000000"/>
                    </a:solidFill>
                    <a:latin typeface="Calibri"/>
                  </a:rPr>
                  <a:t>Personen per jaar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nl-NL"/>
          </a:p>
        </c:txPr>
        <c:crossAx val="91540710"/>
        <c:crosses val="autoZero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15724518334620796"/>
          <c:y val="6.0137559670153121E-2"/>
          <c:w val="0.22780047709042855"/>
          <c:h val="0.1063311710860778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nl-NL"/>
        </a:p>
      </c:txPr>
    </c:legend>
    <c:plotVisOnly val="1"/>
    <c:dispBlanksAs val="gap"/>
    <c:showDLblsOverMax val="1"/>
  </c:chart>
  <c:spPr>
    <a:noFill/>
    <a:ln w="9360">
      <a:noFill/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07028905590834"/>
          <c:y val="3.249552039781646E-2"/>
          <c:w val="0.8158923259049089"/>
          <c:h val="0.89045902610901995"/>
        </c:manualLayout>
      </c:layout>
      <c:lineChart>
        <c:grouping val="standard"/>
        <c:varyColors val="0"/>
        <c:ser>
          <c:idx val="0"/>
          <c:order val="0"/>
          <c:tx>
            <c:strRef>
              <c:f>'D1 Natural growth &amp; migration'!$B$3</c:f>
              <c:strCache>
                <c:ptCount val="1"/>
                <c:pt idx="0">
                  <c:v>Natural growth</c:v>
                </c:pt>
              </c:strCache>
            </c:strRef>
          </c:tx>
          <c:spPr>
            <a:ln w="28080">
              <a:solidFill>
                <a:srgbClr val="1F386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'D1 Natural growth &amp; migration'!$A$4:$A$18</c:f>
              <c:numCache>
                <c:formatCode>0</c:formatCode>
                <c:ptCount val="1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</c:numCache>
            </c:numRef>
          </c:cat>
          <c:val>
            <c:numRef>
              <c:f>'D1 Natural growth &amp; migration'!$B$4:$B$18</c:f>
              <c:numCache>
                <c:formatCode>#,##0</c:formatCode>
                <c:ptCount val="15"/>
                <c:pt idx="0">
                  <c:v>560</c:v>
                </c:pt>
                <c:pt idx="1">
                  <c:v>475</c:v>
                </c:pt>
                <c:pt idx="2">
                  <c:v>531</c:v>
                </c:pt>
                <c:pt idx="3">
                  <c:v>447</c:v>
                </c:pt>
                <c:pt idx="4">
                  <c:v>513</c:v>
                </c:pt>
                <c:pt idx="5">
                  <c:v>309</c:v>
                </c:pt>
                <c:pt idx="6">
                  <c:v>55</c:v>
                </c:pt>
                <c:pt idx="7">
                  <c:v>36</c:v>
                </c:pt>
                <c:pt idx="8">
                  <c:v>42</c:v>
                </c:pt>
                <c:pt idx="9">
                  <c:v>23</c:v>
                </c:pt>
                <c:pt idx="10">
                  <c:v>-9</c:v>
                </c:pt>
                <c:pt idx="11">
                  <c:v>-132.54545454545499</c:v>
                </c:pt>
                <c:pt idx="12">
                  <c:v>-199.81818181818201</c:v>
                </c:pt>
                <c:pt idx="13">
                  <c:v>-267.09090909090901</c:v>
                </c:pt>
                <c:pt idx="14">
                  <c:v>-334.36363636363598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A588-4C48-BAB6-C3417F54F1B1}"/>
            </c:ext>
          </c:extLst>
        </c:ser>
        <c:ser>
          <c:idx val="1"/>
          <c:order val="1"/>
          <c:tx>
            <c:strRef>
              <c:f>'D1 Natural growth &amp; migration'!$C$3</c:f>
              <c:strCache>
                <c:ptCount val="1"/>
                <c:pt idx="0">
                  <c:v>Net migration</c:v>
                </c:pt>
              </c:strCache>
            </c:strRef>
          </c:tx>
          <c:spPr>
            <a:ln w="28080">
              <a:solidFill>
                <a:srgbClr val="E7B547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nl-NL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'D1 Natural growth &amp; migration'!$A$4:$A$18</c:f>
              <c:numCache>
                <c:formatCode>0</c:formatCode>
                <c:ptCount val="15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  <c:pt idx="12">
                  <c:v>2027</c:v>
                </c:pt>
                <c:pt idx="13">
                  <c:v>2028</c:v>
                </c:pt>
                <c:pt idx="14">
                  <c:v>2029</c:v>
                </c:pt>
              </c:numCache>
            </c:numRef>
          </c:cat>
          <c:val>
            <c:numRef>
              <c:f>'D1 Natural growth &amp; migration'!$C$4:$C$17</c:f>
              <c:numCache>
                <c:formatCode>#,##0</c:formatCode>
                <c:ptCount val="14"/>
                <c:pt idx="0">
                  <c:v>900</c:v>
                </c:pt>
                <c:pt idx="1">
                  <c:v>-293</c:v>
                </c:pt>
                <c:pt idx="2">
                  <c:v>-698</c:v>
                </c:pt>
                <c:pt idx="3">
                  <c:v>65</c:v>
                </c:pt>
                <c:pt idx="4">
                  <c:v>-436</c:v>
                </c:pt>
                <c:pt idx="5">
                  <c:v>-1617</c:v>
                </c:pt>
                <c:pt idx="6">
                  <c:v>-519</c:v>
                </c:pt>
                <c:pt idx="7">
                  <c:v>-352</c:v>
                </c:pt>
                <c:pt idx="8">
                  <c:v>372</c:v>
                </c:pt>
                <c:pt idx="9">
                  <c:v>877</c:v>
                </c:pt>
                <c:pt idx="10">
                  <c:v>2168</c:v>
                </c:pt>
                <c:pt idx="11">
                  <c:v>3259</c:v>
                </c:pt>
                <c:pt idx="12">
                  <c:v>4350</c:v>
                </c:pt>
                <c:pt idx="13">
                  <c:v>5885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A588-4C48-BAB6-C3417F54F1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91540710"/>
        <c:axId val="85790339"/>
      </c:lineChart>
      <c:catAx>
        <c:axId val="9154071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low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nl-NL"/>
          </a:p>
        </c:txPr>
        <c:crossAx val="85790339"/>
        <c:crosses val="autoZero"/>
        <c:auto val="1"/>
        <c:lblAlgn val="ctr"/>
        <c:lblOffset val="100"/>
        <c:noMultiLvlLbl val="0"/>
      </c:catAx>
      <c:valAx>
        <c:axId val="85790339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nl-NL" sz="1000" b="1" strike="noStrike" spc="-1">
                    <a:solidFill>
                      <a:srgbClr val="000000"/>
                    </a:solidFill>
                    <a:latin typeface="Calibri"/>
                  </a:rPr>
                  <a:t>Personen per jaar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nl-NL"/>
          </a:p>
        </c:txPr>
        <c:crossAx val="91540710"/>
        <c:crosses val="autoZero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15724518334620796"/>
          <c:y val="6.0137559670153121E-2"/>
          <c:w val="0.22780047709042855"/>
          <c:h val="0.10633117108607781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nl-NL"/>
        </a:p>
      </c:txPr>
    </c:legend>
    <c:plotVisOnly val="1"/>
    <c:dispBlanksAs val="gap"/>
    <c:showDLblsOverMax val="1"/>
  </c:chart>
  <c:spPr>
    <a:noFill/>
    <a:ln w="9360">
      <a:noFill/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273199722342155"/>
          <c:y val="3.9307482396458336E-2"/>
          <c:w val="0.84654543573855046"/>
          <c:h val="0.86116785103914384"/>
        </c:manualLayout>
      </c:layout>
      <c:lineChart>
        <c:grouping val="standard"/>
        <c:varyColors val="0"/>
        <c:ser>
          <c:idx val="0"/>
          <c:order val="0"/>
          <c:tx>
            <c:strRef>
              <c:f>'D1 Natural growth and migration'!$B$2</c:f>
              <c:strCache>
                <c:ptCount val="1"/>
                <c:pt idx="0">
                  <c:v>Births</c:v>
                </c:pt>
              </c:strCache>
            </c:strRef>
          </c:tx>
          <c:spPr>
            <a:ln w="28440" cap="rnd">
              <a:solidFill>
                <a:srgbClr val="4472C4"/>
              </a:solidFill>
              <a:round/>
            </a:ln>
          </c:spPr>
          <c:marker>
            <c:symbol val="none"/>
          </c:marker>
          <c:dPt>
            <c:idx val="53"/>
            <c:bubble3D val="0"/>
            <c:extLst>
              <c:ext xmlns:c16="http://schemas.microsoft.com/office/drawing/2014/chart" uri="{C3380CC4-5D6E-409C-BE32-E72D297353CC}">
                <c16:uniqueId val="{00000000-8710-424F-B579-ABF2C3D4154C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'D1 Natural growth and migration'!$A$3:$A$56</c:f>
              <c:numCache>
                <c:formatCode>General</c:formatCode>
                <c:ptCount val="54"/>
                <c:pt idx="0">
                  <c:v>1972</c:v>
                </c:pt>
                <c:pt idx="1">
                  <c:v>1973</c:v>
                </c:pt>
                <c:pt idx="2">
                  <c:v>1974</c:v>
                </c:pt>
                <c:pt idx="3">
                  <c:v>1975</c:v>
                </c:pt>
                <c:pt idx="4">
                  <c:v>1976</c:v>
                </c:pt>
                <c:pt idx="5">
                  <c:v>1977</c:v>
                </c:pt>
                <c:pt idx="6">
                  <c:v>1978</c:v>
                </c:pt>
                <c:pt idx="7">
                  <c:v>1979</c:v>
                </c:pt>
                <c:pt idx="8">
                  <c:v>1980</c:v>
                </c:pt>
                <c:pt idx="9">
                  <c:v>1981</c:v>
                </c:pt>
                <c:pt idx="10">
                  <c:v>1982</c:v>
                </c:pt>
                <c:pt idx="11">
                  <c:v>1983</c:v>
                </c:pt>
                <c:pt idx="12">
                  <c:v>1984</c:v>
                </c:pt>
                <c:pt idx="13">
                  <c:v>1985</c:v>
                </c:pt>
                <c:pt idx="14">
                  <c:v>1986</c:v>
                </c:pt>
                <c:pt idx="15">
                  <c:v>1987</c:v>
                </c:pt>
                <c:pt idx="16">
                  <c:v>1988</c:v>
                </c:pt>
                <c:pt idx="17">
                  <c:v>1989</c:v>
                </c:pt>
                <c:pt idx="18">
                  <c:v>1990</c:v>
                </c:pt>
                <c:pt idx="19">
                  <c:v>1991</c:v>
                </c:pt>
                <c:pt idx="20">
                  <c:v>1992</c:v>
                </c:pt>
                <c:pt idx="21">
                  <c:v>1993</c:v>
                </c:pt>
                <c:pt idx="22">
                  <c:v>1994</c:v>
                </c:pt>
                <c:pt idx="23">
                  <c:v>1995</c:v>
                </c:pt>
                <c:pt idx="24">
                  <c:v>1996</c:v>
                </c:pt>
                <c:pt idx="25">
                  <c:v>1997</c:v>
                </c:pt>
                <c:pt idx="26">
                  <c:v>1998</c:v>
                </c:pt>
                <c:pt idx="27">
                  <c:v>1999</c:v>
                </c:pt>
                <c:pt idx="28">
                  <c:v>2000</c:v>
                </c:pt>
                <c:pt idx="29">
                  <c:v>2001</c:v>
                </c:pt>
                <c:pt idx="30">
                  <c:v>2002</c:v>
                </c:pt>
                <c:pt idx="31">
                  <c:v>2003</c:v>
                </c:pt>
                <c:pt idx="32">
                  <c:v>2004</c:v>
                </c:pt>
                <c:pt idx="33">
                  <c:v>2005</c:v>
                </c:pt>
                <c:pt idx="34">
                  <c:v>2006</c:v>
                </c:pt>
                <c:pt idx="35">
                  <c:v>2007</c:v>
                </c:pt>
                <c:pt idx="36">
                  <c:v>2008</c:v>
                </c:pt>
                <c:pt idx="37">
                  <c:v>2009</c:v>
                </c:pt>
                <c:pt idx="38">
                  <c:v>2010</c:v>
                </c:pt>
                <c:pt idx="39">
                  <c:v>2011</c:v>
                </c:pt>
                <c:pt idx="40">
                  <c:v>2012</c:v>
                </c:pt>
                <c:pt idx="41">
                  <c:v>2013</c:v>
                </c:pt>
                <c:pt idx="42">
                  <c:v>2014</c:v>
                </c:pt>
                <c:pt idx="43">
                  <c:v>2015</c:v>
                </c:pt>
                <c:pt idx="44">
                  <c:v>2016</c:v>
                </c:pt>
                <c:pt idx="45">
                  <c:v>2017</c:v>
                </c:pt>
                <c:pt idx="46">
                  <c:v>2018</c:v>
                </c:pt>
                <c:pt idx="47">
                  <c:v>2019</c:v>
                </c:pt>
                <c:pt idx="48">
                  <c:v>2020</c:v>
                </c:pt>
                <c:pt idx="49">
                  <c:v>2021</c:v>
                </c:pt>
                <c:pt idx="50">
                  <c:v>2022</c:v>
                </c:pt>
                <c:pt idx="51">
                  <c:v>2023</c:v>
                </c:pt>
                <c:pt idx="52">
                  <c:v>2024</c:v>
                </c:pt>
                <c:pt idx="53">
                  <c:v>2025</c:v>
                </c:pt>
              </c:numCache>
            </c:numRef>
          </c:cat>
          <c:val>
            <c:numRef>
              <c:f>'D1 Natural growth and migration'!$B$3:$B$56</c:f>
              <c:numCache>
                <c:formatCode>_(* #,##0_);_(* \(#,##0\);_(* \-??_);_(@_)</c:formatCode>
                <c:ptCount val="54"/>
                <c:pt idx="0">
                  <c:v>1201</c:v>
                </c:pt>
                <c:pt idx="1">
                  <c:v>1003</c:v>
                </c:pt>
                <c:pt idx="2">
                  <c:v>962</c:v>
                </c:pt>
                <c:pt idx="3">
                  <c:v>968</c:v>
                </c:pt>
                <c:pt idx="4">
                  <c:v>941</c:v>
                </c:pt>
                <c:pt idx="5">
                  <c:v>993</c:v>
                </c:pt>
                <c:pt idx="6">
                  <c:v>1058</c:v>
                </c:pt>
                <c:pt idx="7">
                  <c:v>1065</c:v>
                </c:pt>
                <c:pt idx="8">
                  <c:v>1125</c:v>
                </c:pt>
                <c:pt idx="9">
                  <c:v>1051</c:v>
                </c:pt>
                <c:pt idx="10">
                  <c:v>1036</c:v>
                </c:pt>
                <c:pt idx="11">
                  <c:v>1133</c:v>
                </c:pt>
                <c:pt idx="12">
                  <c:v>1169</c:v>
                </c:pt>
                <c:pt idx="13">
                  <c:v>1109</c:v>
                </c:pt>
                <c:pt idx="14">
                  <c:v>1014</c:v>
                </c:pt>
                <c:pt idx="15">
                  <c:v>992</c:v>
                </c:pt>
                <c:pt idx="16">
                  <c:v>949</c:v>
                </c:pt>
                <c:pt idx="17">
                  <c:v>1141</c:v>
                </c:pt>
                <c:pt idx="18">
                  <c:v>1140</c:v>
                </c:pt>
                <c:pt idx="19">
                  <c:v>1157</c:v>
                </c:pt>
                <c:pt idx="20">
                  <c:v>1292</c:v>
                </c:pt>
                <c:pt idx="21">
                  <c:v>1337</c:v>
                </c:pt>
                <c:pt idx="22">
                  <c:v>1315</c:v>
                </c:pt>
                <c:pt idx="23">
                  <c:v>1419</c:v>
                </c:pt>
                <c:pt idx="24">
                  <c:v>1452</c:v>
                </c:pt>
                <c:pt idx="25">
                  <c:v>1457</c:v>
                </c:pt>
                <c:pt idx="26">
                  <c:v>1315</c:v>
                </c:pt>
                <c:pt idx="27">
                  <c:v>1251</c:v>
                </c:pt>
                <c:pt idx="28">
                  <c:v>1390</c:v>
                </c:pt>
                <c:pt idx="29">
                  <c:v>1263</c:v>
                </c:pt>
                <c:pt idx="30">
                  <c:v>1228</c:v>
                </c:pt>
                <c:pt idx="31">
                  <c:v>1244</c:v>
                </c:pt>
                <c:pt idx="32">
                  <c:v>1193</c:v>
                </c:pt>
                <c:pt idx="33">
                  <c:v>1263</c:v>
                </c:pt>
                <c:pt idx="34">
                  <c:v>1360</c:v>
                </c:pt>
                <c:pt idx="35">
                  <c:v>1340</c:v>
                </c:pt>
                <c:pt idx="36">
                  <c:v>1319</c:v>
                </c:pt>
                <c:pt idx="37">
                  <c:v>1253</c:v>
                </c:pt>
                <c:pt idx="38">
                  <c:v>1216</c:v>
                </c:pt>
                <c:pt idx="39">
                  <c:v>1249</c:v>
                </c:pt>
                <c:pt idx="40">
                  <c:v>1311</c:v>
                </c:pt>
                <c:pt idx="41">
                  <c:v>1326</c:v>
                </c:pt>
                <c:pt idx="42">
                  <c:v>1374</c:v>
                </c:pt>
                <c:pt idx="43">
                  <c:v>1247</c:v>
                </c:pt>
                <c:pt idx="44">
                  <c:v>1264</c:v>
                </c:pt>
                <c:pt idx="45">
                  <c:v>1248</c:v>
                </c:pt>
                <c:pt idx="46">
                  <c:v>1177</c:v>
                </c:pt>
                <c:pt idx="47">
                  <c:v>1184</c:v>
                </c:pt>
                <c:pt idx="48">
                  <c:v>1052</c:v>
                </c:pt>
                <c:pt idx="49">
                  <c:v>1019</c:v>
                </c:pt>
                <c:pt idx="50">
                  <c:v>915</c:v>
                </c:pt>
                <c:pt idx="51">
                  <c:v>856</c:v>
                </c:pt>
                <c:pt idx="52">
                  <c:v>863</c:v>
                </c:pt>
                <c:pt idx="53">
                  <c:v>824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8710-424F-B579-ABF2C3D4154C}"/>
            </c:ext>
          </c:extLst>
        </c:ser>
        <c:ser>
          <c:idx val="1"/>
          <c:order val="1"/>
          <c:tx>
            <c:strRef>
              <c:f>'D1 Natural growth and migration'!$C$2</c:f>
              <c:strCache>
                <c:ptCount val="1"/>
                <c:pt idx="0">
                  <c:v>Deaths</c:v>
                </c:pt>
              </c:strCache>
            </c:strRef>
          </c:tx>
          <c:spPr>
            <a:ln w="28440" cap="rnd">
              <a:solidFill>
                <a:srgbClr val="C00000"/>
              </a:solidFill>
              <a:round/>
            </a:ln>
          </c:spPr>
          <c:marker>
            <c:symbol val="none"/>
          </c:marker>
          <c:dPt>
            <c:idx val="53"/>
            <c:bubble3D val="0"/>
            <c:extLst>
              <c:ext xmlns:c16="http://schemas.microsoft.com/office/drawing/2014/chart" uri="{C3380CC4-5D6E-409C-BE32-E72D297353CC}">
                <c16:uniqueId val="{00000002-8710-424F-B579-ABF2C3D4154C}"/>
              </c:ext>
            </c:extLst>
          </c:dPt>
          <c:dLbls>
            <c:spPr>
              <a:noFill/>
              <a:ln>
                <a:noFill/>
              </a:ln>
              <a:effectLst/>
            </c:sp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'D1 Natural growth and migration'!$A$3:$A$56</c:f>
              <c:numCache>
                <c:formatCode>General</c:formatCode>
                <c:ptCount val="54"/>
                <c:pt idx="0">
                  <c:v>1972</c:v>
                </c:pt>
                <c:pt idx="1">
                  <c:v>1973</c:v>
                </c:pt>
                <c:pt idx="2">
                  <c:v>1974</c:v>
                </c:pt>
                <c:pt idx="3">
                  <c:v>1975</c:v>
                </c:pt>
                <c:pt idx="4">
                  <c:v>1976</c:v>
                </c:pt>
                <c:pt idx="5">
                  <c:v>1977</c:v>
                </c:pt>
                <c:pt idx="6">
                  <c:v>1978</c:v>
                </c:pt>
                <c:pt idx="7">
                  <c:v>1979</c:v>
                </c:pt>
                <c:pt idx="8">
                  <c:v>1980</c:v>
                </c:pt>
                <c:pt idx="9">
                  <c:v>1981</c:v>
                </c:pt>
                <c:pt idx="10">
                  <c:v>1982</c:v>
                </c:pt>
                <c:pt idx="11">
                  <c:v>1983</c:v>
                </c:pt>
                <c:pt idx="12">
                  <c:v>1984</c:v>
                </c:pt>
                <c:pt idx="13">
                  <c:v>1985</c:v>
                </c:pt>
                <c:pt idx="14">
                  <c:v>1986</c:v>
                </c:pt>
                <c:pt idx="15">
                  <c:v>1987</c:v>
                </c:pt>
                <c:pt idx="16">
                  <c:v>1988</c:v>
                </c:pt>
                <c:pt idx="17">
                  <c:v>1989</c:v>
                </c:pt>
                <c:pt idx="18">
                  <c:v>1990</c:v>
                </c:pt>
                <c:pt idx="19">
                  <c:v>1991</c:v>
                </c:pt>
                <c:pt idx="20">
                  <c:v>1992</c:v>
                </c:pt>
                <c:pt idx="21">
                  <c:v>1993</c:v>
                </c:pt>
                <c:pt idx="22">
                  <c:v>1994</c:v>
                </c:pt>
                <c:pt idx="23">
                  <c:v>1995</c:v>
                </c:pt>
                <c:pt idx="24">
                  <c:v>1996</c:v>
                </c:pt>
                <c:pt idx="25">
                  <c:v>1997</c:v>
                </c:pt>
                <c:pt idx="26">
                  <c:v>1998</c:v>
                </c:pt>
                <c:pt idx="27">
                  <c:v>1999</c:v>
                </c:pt>
                <c:pt idx="28">
                  <c:v>2000</c:v>
                </c:pt>
                <c:pt idx="29">
                  <c:v>2001</c:v>
                </c:pt>
                <c:pt idx="30">
                  <c:v>2002</c:v>
                </c:pt>
                <c:pt idx="31">
                  <c:v>2003</c:v>
                </c:pt>
                <c:pt idx="32">
                  <c:v>2004</c:v>
                </c:pt>
                <c:pt idx="33">
                  <c:v>2005</c:v>
                </c:pt>
                <c:pt idx="34">
                  <c:v>2006</c:v>
                </c:pt>
                <c:pt idx="35">
                  <c:v>2007</c:v>
                </c:pt>
                <c:pt idx="36">
                  <c:v>2008</c:v>
                </c:pt>
                <c:pt idx="37">
                  <c:v>2009</c:v>
                </c:pt>
                <c:pt idx="38">
                  <c:v>2010</c:v>
                </c:pt>
                <c:pt idx="39">
                  <c:v>2011</c:v>
                </c:pt>
                <c:pt idx="40">
                  <c:v>2012</c:v>
                </c:pt>
                <c:pt idx="41">
                  <c:v>2013</c:v>
                </c:pt>
                <c:pt idx="42">
                  <c:v>2014</c:v>
                </c:pt>
                <c:pt idx="43">
                  <c:v>2015</c:v>
                </c:pt>
                <c:pt idx="44">
                  <c:v>2016</c:v>
                </c:pt>
                <c:pt idx="45">
                  <c:v>2017</c:v>
                </c:pt>
                <c:pt idx="46">
                  <c:v>2018</c:v>
                </c:pt>
                <c:pt idx="47">
                  <c:v>2019</c:v>
                </c:pt>
                <c:pt idx="48">
                  <c:v>2020</c:v>
                </c:pt>
                <c:pt idx="49">
                  <c:v>2021</c:v>
                </c:pt>
                <c:pt idx="50">
                  <c:v>2022</c:v>
                </c:pt>
                <c:pt idx="51">
                  <c:v>2023</c:v>
                </c:pt>
                <c:pt idx="52">
                  <c:v>2024</c:v>
                </c:pt>
                <c:pt idx="53">
                  <c:v>2025</c:v>
                </c:pt>
              </c:numCache>
            </c:numRef>
          </c:cat>
          <c:val>
            <c:numRef>
              <c:f>'D1 Natural growth and migration'!$C$3:$C$56</c:f>
              <c:numCache>
                <c:formatCode>_(* #,##0_);_(* \(#,##0\);_(* \-??_);_(@_)</c:formatCode>
                <c:ptCount val="54"/>
                <c:pt idx="0">
                  <c:v>275</c:v>
                </c:pt>
                <c:pt idx="1">
                  <c:v>287</c:v>
                </c:pt>
                <c:pt idx="2">
                  <c:v>298</c:v>
                </c:pt>
                <c:pt idx="3">
                  <c:v>286</c:v>
                </c:pt>
                <c:pt idx="4">
                  <c:v>300</c:v>
                </c:pt>
                <c:pt idx="5">
                  <c:v>320</c:v>
                </c:pt>
                <c:pt idx="6">
                  <c:v>284</c:v>
                </c:pt>
                <c:pt idx="7">
                  <c:v>318</c:v>
                </c:pt>
                <c:pt idx="8">
                  <c:v>288</c:v>
                </c:pt>
                <c:pt idx="9">
                  <c:v>317</c:v>
                </c:pt>
                <c:pt idx="10">
                  <c:v>313</c:v>
                </c:pt>
                <c:pt idx="11">
                  <c:v>339</c:v>
                </c:pt>
                <c:pt idx="12">
                  <c:v>323</c:v>
                </c:pt>
                <c:pt idx="13">
                  <c:v>334</c:v>
                </c:pt>
                <c:pt idx="14">
                  <c:v>377</c:v>
                </c:pt>
                <c:pt idx="15">
                  <c:v>370</c:v>
                </c:pt>
                <c:pt idx="16">
                  <c:v>335</c:v>
                </c:pt>
                <c:pt idx="17">
                  <c:v>372</c:v>
                </c:pt>
                <c:pt idx="18">
                  <c:v>419</c:v>
                </c:pt>
                <c:pt idx="19">
                  <c:v>429</c:v>
                </c:pt>
                <c:pt idx="20">
                  <c:v>424</c:v>
                </c:pt>
                <c:pt idx="21">
                  <c:v>402</c:v>
                </c:pt>
                <c:pt idx="22">
                  <c:v>431</c:v>
                </c:pt>
                <c:pt idx="23">
                  <c:v>504</c:v>
                </c:pt>
                <c:pt idx="24">
                  <c:v>469</c:v>
                </c:pt>
                <c:pt idx="25">
                  <c:v>497</c:v>
                </c:pt>
                <c:pt idx="26">
                  <c:v>505</c:v>
                </c:pt>
                <c:pt idx="27">
                  <c:v>561</c:v>
                </c:pt>
                <c:pt idx="28">
                  <c:v>531</c:v>
                </c:pt>
                <c:pt idx="29">
                  <c:v>435</c:v>
                </c:pt>
                <c:pt idx="30">
                  <c:v>492</c:v>
                </c:pt>
                <c:pt idx="31">
                  <c:v>501</c:v>
                </c:pt>
                <c:pt idx="32">
                  <c:v>502</c:v>
                </c:pt>
                <c:pt idx="33">
                  <c:v>482</c:v>
                </c:pt>
                <c:pt idx="34">
                  <c:v>539</c:v>
                </c:pt>
                <c:pt idx="35">
                  <c:v>533</c:v>
                </c:pt>
                <c:pt idx="36">
                  <c:v>554</c:v>
                </c:pt>
                <c:pt idx="37">
                  <c:v>629</c:v>
                </c:pt>
                <c:pt idx="38">
                  <c:v>619</c:v>
                </c:pt>
                <c:pt idx="39">
                  <c:v>642</c:v>
                </c:pt>
                <c:pt idx="40">
                  <c:v>609</c:v>
                </c:pt>
                <c:pt idx="41">
                  <c:v>573</c:v>
                </c:pt>
                <c:pt idx="42">
                  <c:v>653</c:v>
                </c:pt>
                <c:pt idx="43">
                  <c:v>687</c:v>
                </c:pt>
                <c:pt idx="44">
                  <c:v>789</c:v>
                </c:pt>
                <c:pt idx="45">
                  <c:v>717</c:v>
                </c:pt>
                <c:pt idx="46">
                  <c:v>730</c:v>
                </c:pt>
                <c:pt idx="47">
                  <c:v>671</c:v>
                </c:pt>
                <c:pt idx="48">
                  <c:v>743</c:v>
                </c:pt>
                <c:pt idx="49">
                  <c:v>964</c:v>
                </c:pt>
                <c:pt idx="50">
                  <c:v>879</c:v>
                </c:pt>
                <c:pt idx="51">
                  <c:v>814</c:v>
                </c:pt>
                <c:pt idx="52">
                  <c:v>840</c:v>
                </c:pt>
                <c:pt idx="53">
                  <c:v>833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8710-424F-B579-ABF2C3D415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120650" cmpd="sng">
              <a:solidFill>
                <a:schemeClr val="accent1">
                  <a:alpha val="10000"/>
                </a:schemeClr>
              </a:solidFill>
            </a:ln>
          </c:spPr>
        </c:hiLowLines>
        <c:smooth val="0"/>
        <c:axId val="53218622"/>
        <c:axId val="42824367"/>
      </c:lineChart>
      <c:catAx>
        <c:axId val="5321862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360">
            <a:solidFill>
              <a:srgbClr val="D9D9D9"/>
            </a:solidFill>
            <a:round/>
          </a:ln>
        </c:spPr>
        <c:txPr>
          <a:bodyPr rot="0" vert="horz"/>
          <a:lstStyle/>
          <a:p>
            <a:pPr>
              <a:defRPr/>
            </a:pPr>
            <a:endParaRPr lang="nl-NL"/>
          </a:p>
        </c:txPr>
        <c:crossAx val="42824367"/>
        <c:crosses val="autoZero"/>
        <c:auto val="1"/>
        <c:lblAlgn val="ctr"/>
        <c:lblOffset val="100"/>
        <c:tickLblSkip val="5"/>
        <c:noMultiLvlLbl val="0"/>
      </c:catAx>
      <c:valAx>
        <c:axId val="42824367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nl-NL" b="0"/>
                  <a:t>Number per year</a:t>
                </a:r>
              </a:p>
            </c:rich>
          </c:tx>
          <c:overlay val="0"/>
        </c:title>
        <c:numFmt formatCode="_(* #,##0_);_(* \(#,##0\);_(* \-??_);_(@_)" sourceLinked="0"/>
        <c:majorTickMark val="none"/>
        <c:minorTickMark val="none"/>
        <c:tickLblPos val="nextTo"/>
        <c:spPr>
          <a:ln w="6480">
            <a:noFill/>
          </a:ln>
        </c:spPr>
        <c:crossAx val="53218622"/>
        <c:crosses val="autoZero"/>
        <c:crossBetween val="between"/>
      </c:valAx>
      <c:spPr>
        <a:noFill/>
        <a:ln w="0">
          <a:noFill/>
        </a:ln>
      </c:spPr>
    </c:plotArea>
    <c:legend>
      <c:legendPos val="b"/>
      <c:layout>
        <c:manualLayout>
          <c:xMode val="edge"/>
          <c:yMode val="edge"/>
          <c:x val="0.72977709793937751"/>
          <c:y val="0.80105243143855343"/>
          <c:w val="0.22822708534133651"/>
          <c:h val="5.6261113619815353E-2"/>
        </c:manualLayout>
      </c:layout>
      <c:overlay val="0"/>
      <c:spPr>
        <a:noFill/>
        <a:ln w="0">
          <a:noFill/>
        </a:ln>
      </c:spPr>
    </c:legend>
    <c:plotVisOnly val="1"/>
    <c:dispBlanksAs val="gap"/>
    <c:showDLblsOverMax val="1"/>
  </c:chart>
  <c:spPr>
    <a:noFill/>
    <a:ln w="9360">
      <a:noFill/>
      <a:round/>
    </a:ln>
  </c:spPr>
  <c:txPr>
    <a:bodyPr/>
    <a:lstStyle/>
    <a:p>
      <a:pPr>
        <a:defRPr sz="1200"/>
      </a:pPr>
      <a:endParaRPr lang="nl-N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Natural growth of Aruba's population and migration,</a:t>
            </a:r>
            <a:r>
              <a:rPr lang="en-US" baseline="0"/>
              <a:t> 1972-2025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'D1 Natural growth and migration'!$C$2</c:f>
              <c:strCache>
                <c:ptCount val="1"/>
                <c:pt idx="0">
                  <c:v>Deaths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accent4"/>
              </a:solidFill>
            </a:ln>
            <a:effectLst/>
          </c:spPr>
          <c:invertIfNegative val="0"/>
          <c:dPt>
            <c:idx val="53"/>
            <c:invertIfNegative val="0"/>
            <c:bubble3D val="0"/>
            <c:spPr>
              <a:solidFill>
                <a:schemeClr val="accent4"/>
              </a:solidFill>
              <a:ln>
                <a:solidFill>
                  <a:schemeClr val="accent4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938-4668-8C33-B5A0F0A6480F}"/>
              </c:ext>
            </c:extLst>
          </c:dPt>
          <c:cat>
            <c:numRef>
              <c:f>'D1 Natural growth and migration'!$A$3:$A$56</c:f>
              <c:numCache>
                <c:formatCode>General</c:formatCode>
                <c:ptCount val="54"/>
                <c:pt idx="0">
                  <c:v>1972</c:v>
                </c:pt>
                <c:pt idx="1">
                  <c:v>1973</c:v>
                </c:pt>
                <c:pt idx="2">
                  <c:v>1974</c:v>
                </c:pt>
                <c:pt idx="3">
                  <c:v>1975</c:v>
                </c:pt>
                <c:pt idx="4">
                  <c:v>1976</c:v>
                </c:pt>
                <c:pt idx="5">
                  <c:v>1977</c:v>
                </c:pt>
                <c:pt idx="6">
                  <c:v>1978</c:v>
                </c:pt>
                <c:pt idx="7">
                  <c:v>1979</c:v>
                </c:pt>
                <c:pt idx="8">
                  <c:v>1980</c:v>
                </c:pt>
                <c:pt idx="9">
                  <c:v>1981</c:v>
                </c:pt>
                <c:pt idx="10">
                  <c:v>1982</c:v>
                </c:pt>
                <c:pt idx="11">
                  <c:v>1983</c:v>
                </c:pt>
                <c:pt idx="12">
                  <c:v>1984</c:v>
                </c:pt>
                <c:pt idx="13">
                  <c:v>1985</c:v>
                </c:pt>
                <c:pt idx="14">
                  <c:v>1986</c:v>
                </c:pt>
                <c:pt idx="15">
                  <c:v>1987</c:v>
                </c:pt>
                <c:pt idx="16">
                  <c:v>1988</c:v>
                </c:pt>
                <c:pt idx="17">
                  <c:v>1989</c:v>
                </c:pt>
                <c:pt idx="18">
                  <c:v>1990</c:v>
                </c:pt>
                <c:pt idx="19">
                  <c:v>1991</c:v>
                </c:pt>
                <c:pt idx="20">
                  <c:v>1992</c:v>
                </c:pt>
                <c:pt idx="21">
                  <c:v>1993</c:v>
                </c:pt>
                <c:pt idx="22">
                  <c:v>1994</c:v>
                </c:pt>
                <c:pt idx="23">
                  <c:v>1995</c:v>
                </c:pt>
                <c:pt idx="24">
                  <c:v>1996</c:v>
                </c:pt>
                <c:pt idx="25">
                  <c:v>1997</c:v>
                </c:pt>
                <c:pt idx="26">
                  <c:v>1998</c:v>
                </c:pt>
                <c:pt idx="27">
                  <c:v>1999</c:v>
                </c:pt>
                <c:pt idx="28">
                  <c:v>2000</c:v>
                </c:pt>
                <c:pt idx="29">
                  <c:v>2001</c:v>
                </c:pt>
                <c:pt idx="30">
                  <c:v>2002</c:v>
                </c:pt>
                <c:pt idx="31">
                  <c:v>2003</c:v>
                </c:pt>
                <c:pt idx="32">
                  <c:v>2004</c:v>
                </c:pt>
                <c:pt idx="33">
                  <c:v>2005</c:v>
                </c:pt>
                <c:pt idx="34">
                  <c:v>2006</c:v>
                </c:pt>
                <c:pt idx="35">
                  <c:v>2007</c:v>
                </c:pt>
                <c:pt idx="36">
                  <c:v>2008</c:v>
                </c:pt>
                <c:pt idx="37">
                  <c:v>2009</c:v>
                </c:pt>
                <c:pt idx="38">
                  <c:v>2010</c:v>
                </c:pt>
                <c:pt idx="39">
                  <c:v>2011</c:v>
                </c:pt>
                <c:pt idx="40">
                  <c:v>2012</c:v>
                </c:pt>
                <c:pt idx="41">
                  <c:v>2013</c:v>
                </c:pt>
                <c:pt idx="42">
                  <c:v>2014</c:v>
                </c:pt>
                <c:pt idx="43">
                  <c:v>2015</c:v>
                </c:pt>
                <c:pt idx="44">
                  <c:v>2016</c:v>
                </c:pt>
                <c:pt idx="45">
                  <c:v>2017</c:v>
                </c:pt>
                <c:pt idx="46">
                  <c:v>2018</c:v>
                </c:pt>
                <c:pt idx="47">
                  <c:v>2019</c:v>
                </c:pt>
                <c:pt idx="48">
                  <c:v>2020</c:v>
                </c:pt>
                <c:pt idx="49">
                  <c:v>2021</c:v>
                </c:pt>
                <c:pt idx="50">
                  <c:v>2022</c:v>
                </c:pt>
                <c:pt idx="51">
                  <c:v>2023</c:v>
                </c:pt>
                <c:pt idx="52">
                  <c:v>2024</c:v>
                </c:pt>
                <c:pt idx="53">
                  <c:v>2025</c:v>
                </c:pt>
              </c:numCache>
            </c:numRef>
          </c:cat>
          <c:val>
            <c:numRef>
              <c:f>'D1 Natural growth and migration'!$I$3:$I$56</c:f>
              <c:numCache>
                <c:formatCode>_(* #,##0_);_(* \(#,##0\);_(* \-??_);_(@_)</c:formatCode>
                <c:ptCount val="54"/>
                <c:pt idx="0">
                  <c:v>-275</c:v>
                </c:pt>
                <c:pt idx="1">
                  <c:v>-287</c:v>
                </c:pt>
                <c:pt idx="2">
                  <c:v>-298</c:v>
                </c:pt>
                <c:pt idx="3">
                  <c:v>-286</c:v>
                </c:pt>
                <c:pt idx="4">
                  <c:v>-300</c:v>
                </c:pt>
                <c:pt idx="5">
                  <c:v>-320</c:v>
                </c:pt>
                <c:pt idx="6">
                  <c:v>-284</c:v>
                </c:pt>
                <c:pt idx="7">
                  <c:v>-318</c:v>
                </c:pt>
                <c:pt idx="8">
                  <c:v>-288</c:v>
                </c:pt>
                <c:pt idx="9">
                  <c:v>-317</c:v>
                </c:pt>
                <c:pt idx="10">
                  <c:v>-313</c:v>
                </c:pt>
                <c:pt idx="11">
                  <c:v>-339</c:v>
                </c:pt>
                <c:pt idx="12">
                  <c:v>-323</c:v>
                </c:pt>
                <c:pt idx="13">
                  <c:v>-334</c:v>
                </c:pt>
                <c:pt idx="14">
                  <c:v>-377</c:v>
                </c:pt>
                <c:pt idx="15">
                  <c:v>-370</c:v>
                </c:pt>
                <c:pt idx="16">
                  <c:v>-335</c:v>
                </c:pt>
                <c:pt idx="17">
                  <c:v>-372</c:v>
                </c:pt>
                <c:pt idx="18">
                  <c:v>-419</c:v>
                </c:pt>
                <c:pt idx="19">
                  <c:v>-429</c:v>
                </c:pt>
                <c:pt idx="20">
                  <c:v>-424</c:v>
                </c:pt>
                <c:pt idx="21">
                  <c:v>-402</c:v>
                </c:pt>
                <c:pt idx="22">
                  <c:v>-431</c:v>
                </c:pt>
                <c:pt idx="23">
                  <c:v>-504</c:v>
                </c:pt>
                <c:pt idx="24">
                  <c:v>-469</c:v>
                </c:pt>
                <c:pt idx="25">
                  <c:v>-497</c:v>
                </c:pt>
                <c:pt idx="26">
                  <c:v>-505</c:v>
                </c:pt>
                <c:pt idx="27">
                  <c:v>-561</c:v>
                </c:pt>
                <c:pt idx="28">
                  <c:v>-531</c:v>
                </c:pt>
                <c:pt idx="29">
                  <c:v>-435</c:v>
                </c:pt>
                <c:pt idx="30">
                  <c:v>-492</c:v>
                </c:pt>
                <c:pt idx="31">
                  <c:v>-501</c:v>
                </c:pt>
                <c:pt idx="32">
                  <c:v>-502</c:v>
                </c:pt>
                <c:pt idx="33">
                  <c:v>-482</c:v>
                </c:pt>
                <c:pt idx="34">
                  <c:v>-539</c:v>
                </c:pt>
                <c:pt idx="35">
                  <c:v>-533</c:v>
                </c:pt>
                <c:pt idx="36">
                  <c:v>-554</c:v>
                </c:pt>
                <c:pt idx="37">
                  <c:v>-629</c:v>
                </c:pt>
                <c:pt idx="38">
                  <c:v>-619</c:v>
                </c:pt>
                <c:pt idx="39">
                  <c:v>-642</c:v>
                </c:pt>
                <c:pt idx="40">
                  <c:v>-609</c:v>
                </c:pt>
                <c:pt idx="41">
                  <c:v>-573</c:v>
                </c:pt>
                <c:pt idx="42">
                  <c:v>-653</c:v>
                </c:pt>
                <c:pt idx="43">
                  <c:v>-687</c:v>
                </c:pt>
                <c:pt idx="44">
                  <c:v>-789</c:v>
                </c:pt>
                <c:pt idx="45">
                  <c:v>-717</c:v>
                </c:pt>
                <c:pt idx="46">
                  <c:v>-730</c:v>
                </c:pt>
                <c:pt idx="47">
                  <c:v>-671</c:v>
                </c:pt>
                <c:pt idx="48">
                  <c:v>-743</c:v>
                </c:pt>
                <c:pt idx="49">
                  <c:v>-964</c:v>
                </c:pt>
                <c:pt idx="50">
                  <c:v>-879</c:v>
                </c:pt>
                <c:pt idx="51">
                  <c:v>-814</c:v>
                </c:pt>
                <c:pt idx="52">
                  <c:v>-840</c:v>
                </c:pt>
                <c:pt idx="53">
                  <c:v>-833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38-4668-8C33-B5A0F0A6480F}"/>
            </c:ext>
          </c:extLst>
        </c:ser>
        <c:ser>
          <c:idx val="1"/>
          <c:order val="1"/>
          <c:tx>
            <c:strRef>
              <c:f>'D1 Natural growth and migration'!$B$2</c:f>
              <c:strCache>
                <c:ptCount val="1"/>
                <c:pt idx="0">
                  <c:v>Births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53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D938-4668-8C33-B5A0F0A6480F}"/>
              </c:ext>
            </c:extLst>
          </c:dPt>
          <c:cat>
            <c:numRef>
              <c:f>'D1 Natural growth and migration'!$A$3:$A$56</c:f>
              <c:numCache>
                <c:formatCode>General</c:formatCode>
                <c:ptCount val="54"/>
                <c:pt idx="0">
                  <c:v>1972</c:v>
                </c:pt>
                <c:pt idx="1">
                  <c:v>1973</c:v>
                </c:pt>
                <c:pt idx="2">
                  <c:v>1974</c:v>
                </c:pt>
                <c:pt idx="3">
                  <c:v>1975</c:v>
                </c:pt>
                <c:pt idx="4">
                  <c:v>1976</c:v>
                </c:pt>
                <c:pt idx="5">
                  <c:v>1977</c:v>
                </c:pt>
                <c:pt idx="6">
                  <c:v>1978</c:v>
                </c:pt>
                <c:pt idx="7">
                  <c:v>1979</c:v>
                </c:pt>
                <c:pt idx="8">
                  <c:v>1980</c:v>
                </c:pt>
                <c:pt idx="9">
                  <c:v>1981</c:v>
                </c:pt>
                <c:pt idx="10">
                  <c:v>1982</c:v>
                </c:pt>
                <c:pt idx="11">
                  <c:v>1983</c:v>
                </c:pt>
                <c:pt idx="12">
                  <c:v>1984</c:v>
                </c:pt>
                <c:pt idx="13">
                  <c:v>1985</c:v>
                </c:pt>
                <c:pt idx="14">
                  <c:v>1986</c:v>
                </c:pt>
                <c:pt idx="15">
                  <c:v>1987</c:v>
                </c:pt>
                <c:pt idx="16">
                  <c:v>1988</c:v>
                </c:pt>
                <c:pt idx="17">
                  <c:v>1989</c:v>
                </c:pt>
                <c:pt idx="18">
                  <c:v>1990</c:v>
                </c:pt>
                <c:pt idx="19">
                  <c:v>1991</c:v>
                </c:pt>
                <c:pt idx="20">
                  <c:v>1992</c:v>
                </c:pt>
                <c:pt idx="21">
                  <c:v>1993</c:v>
                </c:pt>
                <c:pt idx="22">
                  <c:v>1994</c:v>
                </c:pt>
                <c:pt idx="23">
                  <c:v>1995</c:v>
                </c:pt>
                <c:pt idx="24">
                  <c:v>1996</c:v>
                </c:pt>
                <c:pt idx="25">
                  <c:v>1997</c:v>
                </c:pt>
                <c:pt idx="26">
                  <c:v>1998</c:v>
                </c:pt>
                <c:pt idx="27">
                  <c:v>1999</c:v>
                </c:pt>
                <c:pt idx="28">
                  <c:v>2000</c:v>
                </c:pt>
                <c:pt idx="29">
                  <c:v>2001</c:v>
                </c:pt>
                <c:pt idx="30">
                  <c:v>2002</c:v>
                </c:pt>
                <c:pt idx="31">
                  <c:v>2003</c:v>
                </c:pt>
                <c:pt idx="32">
                  <c:v>2004</c:v>
                </c:pt>
                <c:pt idx="33">
                  <c:v>2005</c:v>
                </c:pt>
                <c:pt idx="34">
                  <c:v>2006</c:v>
                </c:pt>
                <c:pt idx="35">
                  <c:v>2007</c:v>
                </c:pt>
                <c:pt idx="36">
                  <c:v>2008</c:v>
                </c:pt>
                <c:pt idx="37">
                  <c:v>2009</c:v>
                </c:pt>
                <c:pt idx="38">
                  <c:v>2010</c:v>
                </c:pt>
                <c:pt idx="39">
                  <c:v>2011</c:v>
                </c:pt>
                <c:pt idx="40">
                  <c:v>2012</c:v>
                </c:pt>
                <c:pt idx="41">
                  <c:v>2013</c:v>
                </c:pt>
                <c:pt idx="42">
                  <c:v>2014</c:v>
                </c:pt>
                <c:pt idx="43">
                  <c:v>2015</c:v>
                </c:pt>
                <c:pt idx="44">
                  <c:v>2016</c:v>
                </c:pt>
                <c:pt idx="45">
                  <c:v>2017</c:v>
                </c:pt>
                <c:pt idx="46">
                  <c:v>2018</c:v>
                </c:pt>
                <c:pt idx="47">
                  <c:v>2019</c:v>
                </c:pt>
                <c:pt idx="48">
                  <c:v>2020</c:v>
                </c:pt>
                <c:pt idx="49">
                  <c:v>2021</c:v>
                </c:pt>
                <c:pt idx="50">
                  <c:v>2022</c:v>
                </c:pt>
                <c:pt idx="51">
                  <c:v>2023</c:v>
                </c:pt>
                <c:pt idx="52">
                  <c:v>2024</c:v>
                </c:pt>
                <c:pt idx="53">
                  <c:v>2025</c:v>
                </c:pt>
              </c:numCache>
            </c:numRef>
          </c:cat>
          <c:val>
            <c:numRef>
              <c:f>'D1 Natural growth and migration'!$B$3:$B$56</c:f>
              <c:numCache>
                <c:formatCode>_(* #,##0_);_(* \(#,##0\);_(* \-??_);_(@_)</c:formatCode>
                <c:ptCount val="54"/>
                <c:pt idx="0">
                  <c:v>1201</c:v>
                </c:pt>
                <c:pt idx="1">
                  <c:v>1003</c:v>
                </c:pt>
                <c:pt idx="2">
                  <c:v>962</c:v>
                </c:pt>
                <c:pt idx="3">
                  <c:v>968</c:v>
                </c:pt>
                <c:pt idx="4">
                  <c:v>941</c:v>
                </c:pt>
                <c:pt idx="5">
                  <c:v>993</c:v>
                </c:pt>
                <c:pt idx="6">
                  <c:v>1058</c:v>
                </c:pt>
                <c:pt idx="7">
                  <c:v>1065</c:v>
                </c:pt>
                <c:pt idx="8">
                  <c:v>1125</c:v>
                </c:pt>
                <c:pt idx="9">
                  <c:v>1051</c:v>
                </c:pt>
                <c:pt idx="10">
                  <c:v>1036</c:v>
                </c:pt>
                <c:pt idx="11">
                  <c:v>1133</c:v>
                </c:pt>
                <c:pt idx="12">
                  <c:v>1169</c:v>
                </c:pt>
                <c:pt idx="13">
                  <c:v>1109</c:v>
                </c:pt>
                <c:pt idx="14">
                  <c:v>1014</c:v>
                </c:pt>
                <c:pt idx="15">
                  <c:v>992</c:v>
                </c:pt>
                <c:pt idx="16">
                  <c:v>949</c:v>
                </c:pt>
                <c:pt idx="17">
                  <c:v>1141</c:v>
                </c:pt>
                <c:pt idx="18">
                  <c:v>1140</c:v>
                </c:pt>
                <c:pt idx="19">
                  <c:v>1157</c:v>
                </c:pt>
                <c:pt idx="20">
                  <c:v>1292</c:v>
                </c:pt>
                <c:pt idx="21">
                  <c:v>1337</c:v>
                </c:pt>
                <c:pt idx="22">
                  <c:v>1315</c:v>
                </c:pt>
                <c:pt idx="23">
                  <c:v>1419</c:v>
                </c:pt>
                <c:pt idx="24">
                  <c:v>1452</c:v>
                </c:pt>
                <c:pt idx="25">
                  <c:v>1457</c:v>
                </c:pt>
                <c:pt idx="26">
                  <c:v>1315</c:v>
                </c:pt>
                <c:pt idx="27">
                  <c:v>1251</c:v>
                </c:pt>
                <c:pt idx="28">
                  <c:v>1390</c:v>
                </c:pt>
                <c:pt idx="29">
                  <c:v>1263</c:v>
                </c:pt>
                <c:pt idx="30">
                  <c:v>1228</c:v>
                </c:pt>
                <c:pt idx="31">
                  <c:v>1244</c:v>
                </c:pt>
                <c:pt idx="32">
                  <c:v>1193</c:v>
                </c:pt>
                <c:pt idx="33">
                  <c:v>1263</c:v>
                </c:pt>
                <c:pt idx="34">
                  <c:v>1360</c:v>
                </c:pt>
                <c:pt idx="35">
                  <c:v>1340</c:v>
                </c:pt>
                <c:pt idx="36">
                  <c:v>1319</c:v>
                </c:pt>
                <c:pt idx="37">
                  <c:v>1253</c:v>
                </c:pt>
                <c:pt idx="38">
                  <c:v>1216</c:v>
                </c:pt>
                <c:pt idx="39">
                  <c:v>1249</c:v>
                </c:pt>
                <c:pt idx="40">
                  <c:v>1311</c:v>
                </c:pt>
                <c:pt idx="41">
                  <c:v>1326</c:v>
                </c:pt>
                <c:pt idx="42">
                  <c:v>1374</c:v>
                </c:pt>
                <c:pt idx="43">
                  <c:v>1247</c:v>
                </c:pt>
                <c:pt idx="44">
                  <c:v>1264</c:v>
                </c:pt>
                <c:pt idx="45">
                  <c:v>1248</c:v>
                </c:pt>
                <c:pt idx="46">
                  <c:v>1177</c:v>
                </c:pt>
                <c:pt idx="47">
                  <c:v>1184</c:v>
                </c:pt>
                <c:pt idx="48">
                  <c:v>1052</c:v>
                </c:pt>
                <c:pt idx="49">
                  <c:v>1019</c:v>
                </c:pt>
                <c:pt idx="50">
                  <c:v>915</c:v>
                </c:pt>
                <c:pt idx="51">
                  <c:v>856</c:v>
                </c:pt>
                <c:pt idx="52">
                  <c:v>863</c:v>
                </c:pt>
                <c:pt idx="53">
                  <c:v>824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938-4668-8C33-B5A0F0A6480F}"/>
            </c:ext>
          </c:extLst>
        </c:ser>
        <c:ser>
          <c:idx val="2"/>
          <c:order val="2"/>
          <c:tx>
            <c:strRef>
              <c:f>'D1 Natural growth and migration'!$D$2</c:f>
              <c:strCache>
                <c:ptCount val="1"/>
                <c:pt idx="0">
                  <c:v>Immigration</c:v>
                </c:pt>
              </c:strCache>
            </c:strRef>
          </c:tx>
          <c:spPr>
            <a:solidFill>
              <a:srgbClr val="14A5CC"/>
            </a:solidFill>
            <a:ln>
              <a:noFill/>
            </a:ln>
            <a:effectLst/>
          </c:spPr>
          <c:invertIfNegative val="0"/>
          <c:dPt>
            <c:idx val="53"/>
            <c:invertIfNegative val="0"/>
            <c:bubble3D val="0"/>
            <c:spPr>
              <a:solidFill>
                <a:srgbClr val="14A5CC"/>
              </a:solidFill>
              <a:ln>
                <a:solidFill>
                  <a:srgbClr val="A5A5A5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938-4668-8C33-B5A0F0A6480F}"/>
              </c:ext>
            </c:extLst>
          </c:dPt>
          <c:cat>
            <c:numRef>
              <c:f>'D1 Natural growth and migration'!$A$3:$A$56</c:f>
              <c:numCache>
                <c:formatCode>General</c:formatCode>
                <c:ptCount val="54"/>
                <c:pt idx="0">
                  <c:v>1972</c:v>
                </c:pt>
                <c:pt idx="1">
                  <c:v>1973</c:v>
                </c:pt>
                <c:pt idx="2">
                  <c:v>1974</c:v>
                </c:pt>
                <c:pt idx="3">
                  <c:v>1975</c:v>
                </c:pt>
                <c:pt idx="4">
                  <c:v>1976</c:v>
                </c:pt>
                <c:pt idx="5">
                  <c:v>1977</c:v>
                </c:pt>
                <c:pt idx="6">
                  <c:v>1978</c:v>
                </c:pt>
                <c:pt idx="7">
                  <c:v>1979</c:v>
                </c:pt>
                <c:pt idx="8">
                  <c:v>1980</c:v>
                </c:pt>
                <c:pt idx="9">
                  <c:v>1981</c:v>
                </c:pt>
                <c:pt idx="10">
                  <c:v>1982</c:v>
                </c:pt>
                <c:pt idx="11">
                  <c:v>1983</c:v>
                </c:pt>
                <c:pt idx="12">
                  <c:v>1984</c:v>
                </c:pt>
                <c:pt idx="13">
                  <c:v>1985</c:v>
                </c:pt>
                <c:pt idx="14">
                  <c:v>1986</c:v>
                </c:pt>
                <c:pt idx="15">
                  <c:v>1987</c:v>
                </c:pt>
                <c:pt idx="16">
                  <c:v>1988</c:v>
                </c:pt>
                <c:pt idx="17">
                  <c:v>1989</c:v>
                </c:pt>
                <c:pt idx="18">
                  <c:v>1990</c:v>
                </c:pt>
                <c:pt idx="19">
                  <c:v>1991</c:v>
                </c:pt>
                <c:pt idx="20">
                  <c:v>1992</c:v>
                </c:pt>
                <c:pt idx="21">
                  <c:v>1993</c:v>
                </c:pt>
                <c:pt idx="22">
                  <c:v>1994</c:v>
                </c:pt>
                <c:pt idx="23">
                  <c:v>1995</c:v>
                </c:pt>
                <c:pt idx="24">
                  <c:v>1996</c:v>
                </c:pt>
                <c:pt idx="25">
                  <c:v>1997</c:v>
                </c:pt>
                <c:pt idx="26">
                  <c:v>1998</c:v>
                </c:pt>
                <c:pt idx="27">
                  <c:v>1999</c:v>
                </c:pt>
                <c:pt idx="28">
                  <c:v>2000</c:v>
                </c:pt>
                <c:pt idx="29">
                  <c:v>2001</c:v>
                </c:pt>
                <c:pt idx="30">
                  <c:v>2002</c:v>
                </c:pt>
                <c:pt idx="31">
                  <c:v>2003</c:v>
                </c:pt>
                <c:pt idx="32">
                  <c:v>2004</c:v>
                </c:pt>
                <c:pt idx="33">
                  <c:v>2005</c:v>
                </c:pt>
                <c:pt idx="34">
                  <c:v>2006</c:v>
                </c:pt>
                <c:pt idx="35">
                  <c:v>2007</c:v>
                </c:pt>
                <c:pt idx="36">
                  <c:v>2008</c:v>
                </c:pt>
                <c:pt idx="37">
                  <c:v>2009</c:v>
                </c:pt>
                <c:pt idx="38">
                  <c:v>2010</c:v>
                </c:pt>
                <c:pt idx="39">
                  <c:v>2011</c:v>
                </c:pt>
                <c:pt idx="40">
                  <c:v>2012</c:v>
                </c:pt>
                <c:pt idx="41">
                  <c:v>2013</c:v>
                </c:pt>
                <c:pt idx="42">
                  <c:v>2014</c:v>
                </c:pt>
                <c:pt idx="43">
                  <c:v>2015</c:v>
                </c:pt>
                <c:pt idx="44">
                  <c:v>2016</c:v>
                </c:pt>
                <c:pt idx="45">
                  <c:v>2017</c:v>
                </c:pt>
                <c:pt idx="46">
                  <c:v>2018</c:v>
                </c:pt>
                <c:pt idx="47">
                  <c:v>2019</c:v>
                </c:pt>
                <c:pt idx="48">
                  <c:v>2020</c:v>
                </c:pt>
                <c:pt idx="49">
                  <c:v>2021</c:v>
                </c:pt>
                <c:pt idx="50">
                  <c:v>2022</c:v>
                </c:pt>
                <c:pt idx="51">
                  <c:v>2023</c:v>
                </c:pt>
                <c:pt idx="52">
                  <c:v>2024</c:v>
                </c:pt>
                <c:pt idx="53">
                  <c:v>2025</c:v>
                </c:pt>
              </c:numCache>
            </c:numRef>
          </c:cat>
          <c:val>
            <c:numRef>
              <c:f>'D1 Natural growth and migration'!$D$3:$D$56</c:f>
              <c:numCache>
                <c:formatCode>_(* #,##0_);_(* \(#,##0\);_(* \-??_);_(@_)</c:formatCode>
                <c:ptCount val="54"/>
                <c:pt idx="0">
                  <c:v>1942</c:v>
                </c:pt>
                <c:pt idx="1">
                  <c:v>2171</c:v>
                </c:pt>
                <c:pt idx="2">
                  <c:v>1696</c:v>
                </c:pt>
                <c:pt idx="3">
                  <c:v>1741</c:v>
                </c:pt>
                <c:pt idx="4">
                  <c:v>1691</c:v>
                </c:pt>
                <c:pt idx="5">
                  <c:v>1988</c:v>
                </c:pt>
                <c:pt idx="6">
                  <c:v>1778</c:v>
                </c:pt>
                <c:pt idx="7">
                  <c:v>2040</c:v>
                </c:pt>
                <c:pt idx="8">
                  <c:v>1897</c:v>
                </c:pt>
                <c:pt idx="9">
                  <c:v>1950</c:v>
                </c:pt>
                <c:pt idx="10">
                  <c:v>2382</c:v>
                </c:pt>
                <c:pt idx="11">
                  <c:v>2562</c:v>
                </c:pt>
                <c:pt idx="12">
                  <c:v>1745</c:v>
                </c:pt>
                <c:pt idx="13">
                  <c:v>1333</c:v>
                </c:pt>
                <c:pt idx="14">
                  <c:v>1447</c:v>
                </c:pt>
                <c:pt idx="15">
                  <c:v>1587</c:v>
                </c:pt>
                <c:pt idx="16">
                  <c:v>2211</c:v>
                </c:pt>
                <c:pt idx="17">
                  <c:v>2743</c:v>
                </c:pt>
                <c:pt idx="18">
                  <c:v>4436</c:v>
                </c:pt>
                <c:pt idx="19">
                  <c:v>4229</c:v>
                </c:pt>
                <c:pt idx="20">
                  <c:v>4469</c:v>
                </c:pt>
                <c:pt idx="21">
                  <c:v>7278</c:v>
                </c:pt>
                <c:pt idx="22">
                  <c:v>3287</c:v>
                </c:pt>
                <c:pt idx="23">
                  <c:v>4094</c:v>
                </c:pt>
                <c:pt idx="24">
                  <c:v>4950</c:v>
                </c:pt>
                <c:pt idx="25">
                  <c:v>4007</c:v>
                </c:pt>
                <c:pt idx="26">
                  <c:v>3416</c:v>
                </c:pt>
                <c:pt idx="27">
                  <c:v>3344</c:v>
                </c:pt>
                <c:pt idx="28">
                  <c:v>3535</c:v>
                </c:pt>
                <c:pt idx="29">
                  <c:v>3386</c:v>
                </c:pt>
                <c:pt idx="30">
                  <c:v>3076</c:v>
                </c:pt>
                <c:pt idx="31">
                  <c:v>3516</c:v>
                </c:pt>
                <c:pt idx="32">
                  <c:v>3858</c:v>
                </c:pt>
                <c:pt idx="33">
                  <c:v>3756</c:v>
                </c:pt>
                <c:pt idx="34">
                  <c:v>2387</c:v>
                </c:pt>
                <c:pt idx="35">
                  <c:v>2199</c:v>
                </c:pt>
                <c:pt idx="36">
                  <c:v>2926</c:v>
                </c:pt>
                <c:pt idx="37">
                  <c:v>2846</c:v>
                </c:pt>
                <c:pt idx="38">
                  <c:v>2534</c:v>
                </c:pt>
                <c:pt idx="39">
                  <c:v>3546</c:v>
                </c:pt>
                <c:pt idx="40">
                  <c:v>3411</c:v>
                </c:pt>
                <c:pt idx="41">
                  <c:v>3412</c:v>
                </c:pt>
                <c:pt idx="42">
                  <c:v>2725</c:v>
                </c:pt>
                <c:pt idx="43">
                  <c:v>3595</c:v>
                </c:pt>
                <c:pt idx="44">
                  <c:v>2591</c:v>
                </c:pt>
                <c:pt idx="45">
                  <c:v>2713</c:v>
                </c:pt>
                <c:pt idx="46">
                  <c:v>3169</c:v>
                </c:pt>
                <c:pt idx="47">
                  <c:v>2809</c:v>
                </c:pt>
                <c:pt idx="48">
                  <c:v>1846</c:v>
                </c:pt>
                <c:pt idx="49">
                  <c:v>2193</c:v>
                </c:pt>
                <c:pt idx="50">
                  <c:v>2580</c:v>
                </c:pt>
                <c:pt idx="51">
                  <c:v>3132</c:v>
                </c:pt>
                <c:pt idx="52">
                  <c:v>3331</c:v>
                </c:pt>
                <c:pt idx="53">
                  <c:v>4260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938-4668-8C33-B5A0F0A6480F}"/>
            </c:ext>
          </c:extLst>
        </c:ser>
        <c:ser>
          <c:idx val="3"/>
          <c:order val="3"/>
          <c:tx>
            <c:strRef>
              <c:f>'D1 Natural growth and migration'!$E$2</c:f>
              <c:strCache>
                <c:ptCount val="1"/>
                <c:pt idx="0">
                  <c:v>Emigration</c:v>
                </c:pt>
              </c:strCache>
            </c:strRef>
          </c:tx>
          <c:spPr>
            <a:solidFill>
              <a:srgbClr val="0F5AB4"/>
            </a:solidFill>
            <a:ln>
              <a:noFill/>
            </a:ln>
            <a:effectLst/>
          </c:spPr>
          <c:invertIfNegative val="0"/>
          <c:dPt>
            <c:idx val="53"/>
            <c:invertIfNegative val="0"/>
            <c:bubble3D val="0"/>
            <c:spPr>
              <a:solidFill>
                <a:srgbClr val="0F5AB4"/>
              </a:solidFill>
              <a:ln>
                <a:solidFill>
                  <a:schemeClr val="accent4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D938-4668-8C33-B5A0F0A6480F}"/>
              </c:ext>
            </c:extLst>
          </c:dPt>
          <c:cat>
            <c:numRef>
              <c:f>'D1 Natural growth and migration'!$A$3:$A$56</c:f>
              <c:numCache>
                <c:formatCode>General</c:formatCode>
                <c:ptCount val="54"/>
                <c:pt idx="0">
                  <c:v>1972</c:v>
                </c:pt>
                <c:pt idx="1">
                  <c:v>1973</c:v>
                </c:pt>
                <c:pt idx="2">
                  <c:v>1974</c:v>
                </c:pt>
                <c:pt idx="3">
                  <c:v>1975</c:v>
                </c:pt>
                <c:pt idx="4">
                  <c:v>1976</c:v>
                </c:pt>
                <c:pt idx="5">
                  <c:v>1977</c:v>
                </c:pt>
                <c:pt idx="6">
                  <c:v>1978</c:v>
                </c:pt>
                <c:pt idx="7">
                  <c:v>1979</c:v>
                </c:pt>
                <c:pt idx="8">
                  <c:v>1980</c:v>
                </c:pt>
                <c:pt idx="9">
                  <c:v>1981</c:v>
                </c:pt>
                <c:pt idx="10">
                  <c:v>1982</c:v>
                </c:pt>
                <c:pt idx="11">
                  <c:v>1983</c:v>
                </c:pt>
                <c:pt idx="12">
                  <c:v>1984</c:v>
                </c:pt>
                <c:pt idx="13">
                  <c:v>1985</c:v>
                </c:pt>
                <c:pt idx="14">
                  <c:v>1986</c:v>
                </c:pt>
                <c:pt idx="15">
                  <c:v>1987</c:v>
                </c:pt>
                <c:pt idx="16">
                  <c:v>1988</c:v>
                </c:pt>
                <c:pt idx="17">
                  <c:v>1989</c:v>
                </c:pt>
                <c:pt idx="18">
                  <c:v>1990</c:v>
                </c:pt>
                <c:pt idx="19">
                  <c:v>1991</c:v>
                </c:pt>
                <c:pt idx="20">
                  <c:v>1992</c:v>
                </c:pt>
                <c:pt idx="21">
                  <c:v>1993</c:v>
                </c:pt>
                <c:pt idx="22">
                  <c:v>1994</c:v>
                </c:pt>
                <c:pt idx="23">
                  <c:v>1995</c:v>
                </c:pt>
                <c:pt idx="24">
                  <c:v>1996</c:v>
                </c:pt>
                <c:pt idx="25">
                  <c:v>1997</c:v>
                </c:pt>
                <c:pt idx="26">
                  <c:v>1998</c:v>
                </c:pt>
                <c:pt idx="27">
                  <c:v>1999</c:v>
                </c:pt>
                <c:pt idx="28">
                  <c:v>2000</c:v>
                </c:pt>
                <c:pt idx="29">
                  <c:v>2001</c:v>
                </c:pt>
                <c:pt idx="30">
                  <c:v>2002</c:v>
                </c:pt>
                <c:pt idx="31">
                  <c:v>2003</c:v>
                </c:pt>
                <c:pt idx="32">
                  <c:v>2004</c:v>
                </c:pt>
                <c:pt idx="33">
                  <c:v>2005</c:v>
                </c:pt>
                <c:pt idx="34">
                  <c:v>2006</c:v>
                </c:pt>
                <c:pt idx="35">
                  <c:v>2007</c:v>
                </c:pt>
                <c:pt idx="36">
                  <c:v>2008</c:v>
                </c:pt>
                <c:pt idx="37">
                  <c:v>2009</c:v>
                </c:pt>
                <c:pt idx="38">
                  <c:v>2010</c:v>
                </c:pt>
                <c:pt idx="39">
                  <c:v>2011</c:v>
                </c:pt>
                <c:pt idx="40">
                  <c:v>2012</c:v>
                </c:pt>
                <c:pt idx="41">
                  <c:v>2013</c:v>
                </c:pt>
                <c:pt idx="42">
                  <c:v>2014</c:v>
                </c:pt>
                <c:pt idx="43">
                  <c:v>2015</c:v>
                </c:pt>
                <c:pt idx="44">
                  <c:v>2016</c:v>
                </c:pt>
                <c:pt idx="45">
                  <c:v>2017</c:v>
                </c:pt>
                <c:pt idx="46">
                  <c:v>2018</c:v>
                </c:pt>
                <c:pt idx="47">
                  <c:v>2019</c:v>
                </c:pt>
                <c:pt idx="48">
                  <c:v>2020</c:v>
                </c:pt>
                <c:pt idx="49">
                  <c:v>2021</c:v>
                </c:pt>
                <c:pt idx="50">
                  <c:v>2022</c:v>
                </c:pt>
                <c:pt idx="51">
                  <c:v>2023</c:v>
                </c:pt>
                <c:pt idx="52">
                  <c:v>2024</c:v>
                </c:pt>
                <c:pt idx="53">
                  <c:v>2025</c:v>
                </c:pt>
              </c:numCache>
            </c:numRef>
          </c:cat>
          <c:val>
            <c:numRef>
              <c:f>'D1 Natural growth and migration'!$H$3:$H$56</c:f>
              <c:numCache>
                <c:formatCode>_(* #,##0_);_(* \(#,##0\);_(* \-??_);_(@_)</c:formatCode>
                <c:ptCount val="54"/>
                <c:pt idx="0">
                  <c:v>-2583.8649837380599</c:v>
                </c:pt>
                <c:pt idx="1">
                  <c:v>-2667.2504002291798</c:v>
                </c:pt>
                <c:pt idx="2">
                  <c:v>-2478.8210175089698</c:v>
                </c:pt>
                <c:pt idx="3">
                  <c:v>-2413.8453682951099</c:v>
                </c:pt>
                <c:pt idx="4">
                  <c:v>-2194.0110884548599</c:v>
                </c:pt>
                <c:pt idx="5">
                  <c:v>-2375.9429062536901</c:v>
                </c:pt>
                <c:pt idx="6">
                  <c:v>-2445.2502654151399</c:v>
                </c:pt>
                <c:pt idx="7">
                  <c:v>-2062.9768625402298</c:v>
                </c:pt>
                <c:pt idx="8">
                  <c:v>-2022.9085455250199</c:v>
                </c:pt>
                <c:pt idx="9">
                  <c:v>-2082.4755087912599</c:v>
                </c:pt>
                <c:pt idx="10">
                  <c:v>-2280.7555039730701</c:v>
                </c:pt>
                <c:pt idx="11">
                  <c:v>-2275.4166568195701</c:v>
                </c:pt>
                <c:pt idx="12">
                  <c:v>-2324.5340506317302</c:v>
                </c:pt>
                <c:pt idx="13">
                  <c:v>-4725.94750027378</c:v>
                </c:pt>
                <c:pt idx="14">
                  <c:v>-3059.15941895264</c:v>
                </c:pt>
                <c:pt idx="15">
                  <c:v>-2779.4038281095</c:v>
                </c:pt>
                <c:pt idx="16">
                  <c:v>-1909.1717420898201</c:v>
                </c:pt>
                <c:pt idx="17">
                  <c:v>-2204.9438743934402</c:v>
                </c:pt>
                <c:pt idx="18">
                  <c:v>-1842.97003738648</c:v>
                </c:pt>
                <c:pt idx="19">
                  <c:v>-1887</c:v>
                </c:pt>
                <c:pt idx="20">
                  <c:v>-2090.6052298608201</c:v>
                </c:pt>
                <c:pt idx="21">
                  <c:v>-2101</c:v>
                </c:pt>
                <c:pt idx="22">
                  <c:v>-2463.2960776043901</c:v>
                </c:pt>
                <c:pt idx="23">
                  <c:v>-2298.7136229439102</c:v>
                </c:pt>
                <c:pt idx="24">
                  <c:v>-2210</c:v>
                </c:pt>
                <c:pt idx="25">
                  <c:v>-2130.0506115563098</c:v>
                </c:pt>
                <c:pt idx="26">
                  <c:v>-2762</c:v>
                </c:pt>
                <c:pt idx="27">
                  <c:v>-3082.1805145508201</c:v>
                </c:pt>
                <c:pt idx="28">
                  <c:v>-3489</c:v>
                </c:pt>
                <c:pt idx="29">
                  <c:v>-3416</c:v>
                </c:pt>
                <c:pt idx="30">
                  <c:v>-3339</c:v>
                </c:pt>
                <c:pt idx="31">
                  <c:v>-2623</c:v>
                </c:pt>
                <c:pt idx="32">
                  <c:v>-2165</c:v>
                </c:pt>
                <c:pt idx="33">
                  <c:v>-1929</c:v>
                </c:pt>
                <c:pt idx="34">
                  <c:v>-2274</c:v>
                </c:pt>
                <c:pt idx="35">
                  <c:v>-2450</c:v>
                </c:pt>
                <c:pt idx="36">
                  <c:v>-2711</c:v>
                </c:pt>
                <c:pt idx="37">
                  <c:v>-3075</c:v>
                </c:pt>
                <c:pt idx="38">
                  <c:v>-3059.1642998010002</c:v>
                </c:pt>
                <c:pt idx="39">
                  <c:v>-2720.2034399999998</c:v>
                </c:pt>
                <c:pt idx="40">
                  <c:v>-2508.38517</c:v>
                </c:pt>
                <c:pt idx="41">
                  <c:v>-2638.3217599999998</c:v>
                </c:pt>
                <c:pt idx="42">
                  <c:v>-2708.69067</c:v>
                </c:pt>
                <c:pt idx="43">
                  <c:v>-2694.8776699999999</c:v>
                </c:pt>
                <c:pt idx="44">
                  <c:v>-2883.6061</c:v>
                </c:pt>
                <c:pt idx="45">
                  <c:v>-3410.8937500000002</c:v>
                </c:pt>
                <c:pt idx="46">
                  <c:v>-3103.5283599999998</c:v>
                </c:pt>
                <c:pt idx="47">
                  <c:v>-3245.1237000000001</c:v>
                </c:pt>
                <c:pt idx="48">
                  <c:v>-3463.3397799999998</c:v>
                </c:pt>
                <c:pt idx="49">
                  <c:v>-2712</c:v>
                </c:pt>
                <c:pt idx="50">
                  <c:v>-2932</c:v>
                </c:pt>
                <c:pt idx="51">
                  <c:v>-2760</c:v>
                </c:pt>
                <c:pt idx="52">
                  <c:v>-2454</c:v>
                </c:pt>
                <c:pt idx="53">
                  <c:v>-2092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938-4668-8C33-B5A0F0A64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overlap val="100"/>
        <c:axId val="97074488"/>
        <c:axId val="97075928"/>
      </c:barChart>
      <c:catAx>
        <c:axId val="97074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075928"/>
        <c:crosses val="autoZero"/>
        <c:auto val="1"/>
        <c:lblAlgn val="ctr"/>
        <c:lblOffset val="100"/>
        <c:noMultiLvlLbl val="0"/>
      </c:catAx>
      <c:valAx>
        <c:axId val="97075928"/>
        <c:scaling>
          <c:orientation val="minMax"/>
        </c:scaling>
        <c:delete val="0"/>
        <c:axPos val="l"/>
        <c:numFmt formatCode="_(* #,##0_);_(* \(#,##0\);_(* \-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0744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543586601307187"/>
          <c:y val="0.95385800069120419"/>
          <c:w val="0.49432439693835373"/>
          <c:h val="3.40392968572806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</xdr:colOff>
      <xdr:row>4</xdr:row>
      <xdr:rowOff>28575</xdr:rowOff>
    </xdr:from>
    <xdr:ext cx="6174930" cy="431958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919F8E6-EF73-45CF-B358-30AA1285E5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15</xdr:col>
      <xdr:colOff>95250</xdr:colOff>
      <xdr:row>4</xdr:row>
      <xdr:rowOff>66675</xdr:rowOff>
    </xdr:from>
    <xdr:ext cx="6174930" cy="4319580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CBD0E0B-14C1-4873-A7F1-91C9BAA2C0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347383</xdr:colOff>
      <xdr:row>3</xdr:row>
      <xdr:rowOff>134470</xdr:rowOff>
    </xdr:from>
    <xdr:to>
      <xdr:col>22</xdr:col>
      <xdr:colOff>12599</xdr:colOff>
      <xdr:row>28</xdr:row>
      <xdr:rowOff>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F5CEBDF-FC68-4B86-9E61-1CEA1C3624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305920</xdr:colOff>
      <xdr:row>29</xdr:row>
      <xdr:rowOff>24653</xdr:rowOff>
    </xdr:from>
    <xdr:to>
      <xdr:col>21</xdr:col>
      <xdr:colOff>563320</xdr:colOff>
      <xdr:row>53</xdr:row>
      <xdr:rowOff>82253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E7DC24A3-CF36-45A8-8295-FD6B1AD4FC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07%20PUBLICATIONS,%20PRESSRELEASES%20&amp;%20OTHER/05-01%20PUBLICATIONS/KvK-Publications/Perfect%20storm/Tables%20in%20the%20report.xlsx" TargetMode="External"/><Relationship Id="rId2" Type="http://schemas.openxmlformats.org/officeDocument/2006/relationships/externalLinkPath" Target="file:///H:\07%20PUBLICATIONS,%20PRESSRELEASES%20&amp;%20OTHER\05-01%20PUBLICATIONS\KvK-Publications\Perfect%20storm\Tables%20in%20the%20report.xlsx" TargetMode="External"/><Relationship Id="rId1" Type="http://schemas.openxmlformats.org/officeDocument/2006/relationships/externalLinkPath" Target="/07%20PUBLICATIONS,%20PRESSRELEASES%20&amp;%20OTHER/05-01%20PUBLICATIONS/KvK-Publications/Perfect%20storm/Tables%20in%20the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kvkaua05\home$\BalkesteinM\12%20TOPICS\A%20POPULATION%20AND%20SOCIETY\Aa%20Population\Aa2%20Fertility%20&amp;%20Mortality\Births_and_deaths.xlsx" TargetMode="External"/><Relationship Id="rId1" Type="http://schemas.openxmlformats.org/officeDocument/2006/relationships/externalLinkPath" Target="file:///\\kvkaua05\home$\BalkesteinM\12%20TOPICS\A%20POPULATION%20AND%20SOCIETY\Aa%20Population\Aa2%20Fertility%20&amp;%20Mortality\Births_and_death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Graph 1-1"/>
      <sheetName val="Graph 1-2, 1-3, 6-1, 6-2`, T6-1"/>
      <sheetName val="Table -1-1"/>
      <sheetName val="Table 1-2"/>
      <sheetName val="Table 1-3"/>
      <sheetName val="Tble 2-1"/>
      <sheetName val="Table 3-1"/>
      <sheetName val="Table 3-2"/>
      <sheetName val="Graph 4-1"/>
      <sheetName val="Graph 4-2 en Table 4-1"/>
      <sheetName val="Graph 4-3"/>
      <sheetName val="Sheet3"/>
      <sheetName val="Table 5-1 en Graph 5-1"/>
      <sheetName val="Graph 5-2"/>
      <sheetName val="Graph 5-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3">
          <cell r="B3" t="str">
            <v>Natuurlijke groei</v>
          </cell>
          <cell r="C3" t="str">
            <v>Netto migratie</v>
          </cell>
        </row>
        <row r="4">
          <cell r="B4" t="str">
            <v>Natural growth</v>
          </cell>
          <cell r="C4" t="str">
            <v>Net migration</v>
          </cell>
        </row>
        <row r="5">
          <cell r="A5">
            <v>2015</v>
          </cell>
          <cell r="B5">
            <v>560</v>
          </cell>
          <cell r="C5">
            <v>900</v>
          </cell>
        </row>
        <row r="6">
          <cell r="A6">
            <v>2016</v>
          </cell>
          <cell r="B6">
            <v>475</v>
          </cell>
          <cell r="C6">
            <v>-293</v>
          </cell>
        </row>
        <row r="7">
          <cell r="A7">
            <v>2017</v>
          </cell>
          <cell r="B7">
            <v>531</v>
          </cell>
          <cell r="C7">
            <v>-698</v>
          </cell>
        </row>
        <row r="8">
          <cell r="A8">
            <v>2018</v>
          </cell>
          <cell r="B8">
            <v>447</v>
          </cell>
          <cell r="C8">
            <v>65</v>
          </cell>
        </row>
        <row r="9">
          <cell r="A9">
            <v>2019</v>
          </cell>
          <cell r="B9">
            <v>513</v>
          </cell>
          <cell r="C9">
            <v>-436</v>
          </cell>
        </row>
        <row r="10">
          <cell r="A10">
            <v>2020</v>
          </cell>
          <cell r="B10">
            <v>309</v>
          </cell>
          <cell r="C10">
            <v>-1617</v>
          </cell>
        </row>
        <row r="11">
          <cell r="A11">
            <v>2021</v>
          </cell>
          <cell r="B11">
            <v>55</v>
          </cell>
          <cell r="C11">
            <v>-519</v>
          </cell>
        </row>
        <row r="12">
          <cell r="A12">
            <v>2022</v>
          </cell>
          <cell r="B12">
            <v>36</v>
          </cell>
          <cell r="C12">
            <v>-352</v>
          </cell>
        </row>
        <row r="13">
          <cell r="A13">
            <v>2023</v>
          </cell>
          <cell r="B13">
            <v>42</v>
          </cell>
          <cell r="C13">
            <v>372</v>
          </cell>
        </row>
        <row r="14">
          <cell r="A14">
            <v>2024</v>
          </cell>
          <cell r="B14">
            <v>23</v>
          </cell>
          <cell r="C14">
            <v>877</v>
          </cell>
        </row>
        <row r="15">
          <cell r="A15">
            <v>2025</v>
          </cell>
          <cell r="B15">
            <v>-9</v>
          </cell>
          <cell r="C15">
            <v>2168</v>
          </cell>
        </row>
        <row r="16">
          <cell r="A16">
            <v>2026</v>
          </cell>
          <cell r="B16">
            <v>-132.54545454545499</v>
          </cell>
          <cell r="C16">
            <v>3259</v>
          </cell>
        </row>
        <row r="17">
          <cell r="A17">
            <v>2027</v>
          </cell>
          <cell r="B17">
            <v>-199.81818181818201</v>
          </cell>
          <cell r="C17">
            <v>4350</v>
          </cell>
        </row>
        <row r="18">
          <cell r="A18">
            <v>2028</v>
          </cell>
          <cell r="B18">
            <v>-267.09090909090901</v>
          </cell>
          <cell r="C18">
            <v>5885</v>
          </cell>
        </row>
        <row r="19">
          <cell r="A19">
            <v>2029</v>
          </cell>
          <cell r="B19">
            <v>-334.36363636363598</v>
          </cell>
        </row>
      </sheetData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Natural growth and migration"/>
    </sheetNames>
    <sheetDataSet>
      <sheetData sheetId="0">
        <row r="2">
          <cell r="B2" t="str">
            <v>Births</v>
          </cell>
          <cell r="C2" t="str">
            <v>Deaths</v>
          </cell>
        </row>
        <row r="3">
          <cell r="A3">
            <v>1972</v>
          </cell>
          <cell r="B3">
            <v>1201</v>
          </cell>
          <cell r="C3">
            <v>275</v>
          </cell>
          <cell r="H3">
            <v>926</v>
          </cell>
        </row>
        <row r="4">
          <cell r="A4">
            <v>1973</v>
          </cell>
          <cell r="B4">
            <v>1003</v>
          </cell>
          <cell r="C4">
            <v>287</v>
          </cell>
          <cell r="H4">
            <v>716</v>
          </cell>
        </row>
        <row r="5">
          <cell r="A5">
            <v>1974</v>
          </cell>
          <cell r="B5">
            <v>962</v>
          </cell>
          <cell r="C5">
            <v>298</v>
          </cell>
          <cell r="H5">
            <v>664</v>
          </cell>
        </row>
        <row r="6">
          <cell r="A6">
            <v>1975</v>
          </cell>
          <cell r="B6">
            <v>968</v>
          </cell>
          <cell r="C6">
            <v>286</v>
          </cell>
          <cell r="H6">
            <v>682</v>
          </cell>
        </row>
        <row r="7">
          <cell r="A7">
            <v>1976</v>
          </cell>
          <cell r="B7">
            <v>941</v>
          </cell>
          <cell r="C7">
            <v>300</v>
          </cell>
          <cell r="H7">
            <v>641</v>
          </cell>
        </row>
        <row r="8">
          <cell r="A8">
            <v>1977</v>
          </cell>
          <cell r="B8">
            <v>993</v>
          </cell>
          <cell r="C8">
            <v>320</v>
          </cell>
          <cell r="H8">
            <v>673</v>
          </cell>
        </row>
        <row r="9">
          <cell r="A9">
            <v>1978</v>
          </cell>
          <cell r="B9">
            <v>1058</v>
          </cell>
          <cell r="C9">
            <v>284</v>
          </cell>
          <cell r="H9">
            <v>774</v>
          </cell>
        </row>
        <row r="10">
          <cell r="A10">
            <v>1979</v>
          </cell>
          <cell r="B10">
            <v>1065</v>
          </cell>
          <cell r="C10">
            <v>318</v>
          </cell>
          <cell r="H10">
            <v>747</v>
          </cell>
        </row>
        <row r="11">
          <cell r="A11">
            <v>1980</v>
          </cell>
          <cell r="B11">
            <v>1125</v>
          </cell>
          <cell r="C11">
            <v>288</v>
          </cell>
          <cell r="H11">
            <v>837</v>
          </cell>
        </row>
        <row r="12">
          <cell r="A12">
            <v>1981</v>
          </cell>
          <cell r="B12">
            <v>1051</v>
          </cell>
          <cell r="C12">
            <v>317</v>
          </cell>
          <cell r="H12">
            <v>734</v>
          </cell>
        </row>
        <row r="13">
          <cell r="A13">
            <v>1982</v>
          </cell>
          <cell r="B13">
            <v>1036</v>
          </cell>
          <cell r="C13">
            <v>313</v>
          </cell>
          <cell r="H13">
            <v>723</v>
          </cell>
        </row>
        <row r="14">
          <cell r="A14">
            <v>1983</v>
          </cell>
          <cell r="B14">
            <v>1133</v>
          </cell>
          <cell r="C14">
            <v>339</v>
          </cell>
          <cell r="H14">
            <v>794</v>
          </cell>
        </row>
        <row r="15">
          <cell r="A15">
            <v>1984</v>
          </cell>
          <cell r="B15">
            <v>1169</v>
          </cell>
          <cell r="C15">
            <v>323</v>
          </cell>
          <cell r="H15">
            <v>846</v>
          </cell>
        </row>
        <row r="16">
          <cell r="A16">
            <v>1985</v>
          </cell>
          <cell r="B16">
            <v>1109</v>
          </cell>
          <cell r="C16">
            <v>334</v>
          </cell>
          <cell r="H16">
            <v>775</v>
          </cell>
        </row>
        <row r="17">
          <cell r="A17">
            <v>1986</v>
          </cell>
          <cell r="B17">
            <v>1014</v>
          </cell>
          <cell r="C17">
            <v>377</v>
          </cell>
          <cell r="H17">
            <v>637</v>
          </cell>
        </row>
        <row r="18">
          <cell r="A18">
            <v>1987</v>
          </cell>
          <cell r="B18">
            <v>992</v>
          </cell>
          <cell r="C18">
            <v>370</v>
          </cell>
          <cell r="H18">
            <v>622</v>
          </cell>
        </row>
        <row r="19">
          <cell r="A19">
            <v>1988</v>
          </cell>
          <cell r="B19">
            <v>949</v>
          </cell>
          <cell r="C19">
            <v>335</v>
          </cell>
          <cell r="H19">
            <v>614</v>
          </cell>
        </row>
        <row r="20">
          <cell r="A20">
            <v>1989</v>
          </cell>
          <cell r="B20">
            <v>1141</v>
          </cell>
          <cell r="C20">
            <v>372</v>
          </cell>
          <cell r="H20">
            <v>769</v>
          </cell>
        </row>
        <row r="21">
          <cell r="A21">
            <v>1990</v>
          </cell>
          <cell r="B21">
            <v>1140</v>
          </cell>
          <cell r="C21">
            <v>419</v>
          </cell>
          <cell r="H21">
            <v>721</v>
          </cell>
        </row>
        <row r="22">
          <cell r="A22">
            <v>1991</v>
          </cell>
          <cell r="B22">
            <v>1157</v>
          </cell>
          <cell r="C22">
            <v>429</v>
          </cell>
          <cell r="H22">
            <v>728</v>
          </cell>
        </row>
        <row r="23">
          <cell r="A23">
            <v>1992</v>
          </cell>
          <cell r="B23">
            <v>1292</v>
          </cell>
          <cell r="C23">
            <v>424</v>
          </cell>
          <cell r="H23">
            <v>868</v>
          </cell>
        </row>
        <row r="24">
          <cell r="A24">
            <v>1993</v>
          </cell>
          <cell r="B24">
            <v>1337</v>
          </cell>
          <cell r="C24">
            <v>402</v>
          </cell>
          <cell r="H24">
            <v>935</v>
          </cell>
        </row>
        <row r="25">
          <cell r="A25">
            <v>1994</v>
          </cell>
          <cell r="B25">
            <v>1315</v>
          </cell>
          <cell r="C25">
            <v>431</v>
          </cell>
          <cell r="H25">
            <v>884</v>
          </cell>
        </row>
        <row r="26">
          <cell r="A26">
            <v>1995</v>
          </cell>
          <cell r="B26">
            <v>1419</v>
          </cell>
          <cell r="C26">
            <v>504</v>
          </cell>
          <cell r="H26">
            <v>915</v>
          </cell>
        </row>
        <row r="27">
          <cell r="A27">
            <v>1996</v>
          </cell>
          <cell r="B27">
            <v>1452</v>
          </cell>
          <cell r="C27">
            <v>469</v>
          </cell>
          <cell r="H27">
            <v>983</v>
          </cell>
        </row>
        <row r="28">
          <cell r="A28">
            <v>1997</v>
          </cell>
          <cell r="B28">
            <v>1457</v>
          </cell>
          <cell r="C28">
            <v>497</v>
          </cell>
          <cell r="H28">
            <v>960</v>
          </cell>
        </row>
        <row r="29">
          <cell r="A29">
            <v>1998</v>
          </cell>
          <cell r="B29">
            <v>1315</v>
          </cell>
          <cell r="C29">
            <v>505</v>
          </cell>
          <cell r="H29">
            <v>810</v>
          </cell>
        </row>
        <row r="30">
          <cell r="A30">
            <v>1999</v>
          </cell>
          <cell r="B30">
            <v>1251</v>
          </cell>
          <cell r="C30">
            <v>561</v>
          </cell>
          <cell r="H30">
            <v>690</v>
          </cell>
        </row>
        <row r="31">
          <cell r="A31">
            <v>2000</v>
          </cell>
          <cell r="B31">
            <v>1390</v>
          </cell>
          <cell r="C31">
            <v>531</v>
          </cell>
          <cell r="H31">
            <v>859</v>
          </cell>
        </row>
        <row r="32">
          <cell r="A32">
            <v>2001</v>
          </cell>
          <cell r="B32">
            <v>1263</v>
          </cell>
          <cell r="C32">
            <v>435</v>
          </cell>
          <cell r="H32">
            <v>828</v>
          </cell>
        </row>
        <row r="33">
          <cell r="A33">
            <v>2002</v>
          </cell>
          <cell r="B33">
            <v>1228</v>
          </cell>
          <cell r="C33">
            <v>492</v>
          </cell>
          <cell r="H33">
            <v>736</v>
          </cell>
        </row>
        <row r="34">
          <cell r="A34">
            <v>2003</v>
          </cell>
          <cell r="B34">
            <v>1244</v>
          </cell>
          <cell r="C34">
            <v>501</v>
          </cell>
          <cell r="H34">
            <v>743</v>
          </cell>
        </row>
        <row r="35">
          <cell r="A35">
            <v>2004</v>
          </cell>
          <cell r="B35">
            <v>1193</v>
          </cell>
          <cell r="C35">
            <v>502</v>
          </cell>
          <cell r="H35">
            <v>691</v>
          </cell>
        </row>
        <row r="36">
          <cell r="A36">
            <v>2005</v>
          </cell>
          <cell r="B36">
            <v>1263</v>
          </cell>
          <cell r="C36">
            <v>482</v>
          </cell>
          <cell r="H36">
            <v>781</v>
          </cell>
        </row>
        <row r="37">
          <cell r="A37">
            <v>2006</v>
          </cell>
          <cell r="B37">
            <v>1360</v>
          </cell>
          <cell r="C37">
            <v>539</v>
          </cell>
          <cell r="H37">
            <v>821</v>
          </cell>
        </row>
        <row r="38">
          <cell r="A38">
            <v>2007</v>
          </cell>
          <cell r="B38">
            <v>1340</v>
          </cell>
          <cell r="C38">
            <v>533</v>
          </cell>
          <cell r="H38">
            <v>807</v>
          </cell>
        </row>
        <row r="39">
          <cell r="A39">
            <v>2008</v>
          </cell>
          <cell r="B39">
            <v>1319</v>
          </cell>
          <cell r="C39">
            <v>554</v>
          </cell>
          <cell r="H39">
            <v>765</v>
          </cell>
        </row>
        <row r="40">
          <cell r="A40">
            <v>2009</v>
          </cell>
          <cell r="B40">
            <v>1253</v>
          </cell>
          <cell r="C40">
            <v>629</v>
          </cell>
          <cell r="H40">
            <v>624</v>
          </cell>
        </row>
        <row r="41">
          <cell r="A41">
            <v>2010</v>
          </cell>
          <cell r="B41">
            <v>1216</v>
          </cell>
          <cell r="C41">
            <v>619</v>
          </cell>
          <cell r="H41">
            <v>597</v>
          </cell>
        </row>
        <row r="42">
          <cell r="A42">
            <v>2011</v>
          </cell>
          <cell r="B42">
            <v>1249</v>
          </cell>
          <cell r="C42">
            <v>642</v>
          </cell>
          <cell r="H42">
            <v>607</v>
          </cell>
        </row>
        <row r="43">
          <cell r="A43">
            <v>2012</v>
          </cell>
          <cell r="B43">
            <v>1311</v>
          </cell>
          <cell r="C43">
            <v>609</v>
          </cell>
          <cell r="H43">
            <v>702</v>
          </cell>
        </row>
        <row r="44">
          <cell r="A44">
            <v>2013</v>
          </cell>
          <cell r="B44">
            <v>1326</v>
          </cell>
          <cell r="C44">
            <v>573</v>
          </cell>
          <cell r="H44">
            <v>753</v>
          </cell>
        </row>
        <row r="45">
          <cell r="A45">
            <v>2014</v>
          </cell>
          <cell r="B45">
            <v>1374</v>
          </cell>
          <cell r="C45">
            <v>653</v>
          </cell>
          <cell r="H45">
            <v>721</v>
          </cell>
        </row>
        <row r="46">
          <cell r="A46">
            <v>2015</v>
          </cell>
          <cell r="B46">
            <v>1247</v>
          </cell>
          <cell r="C46">
            <v>687</v>
          </cell>
          <cell r="H46">
            <v>560</v>
          </cell>
        </row>
        <row r="47">
          <cell r="A47">
            <v>2016</v>
          </cell>
          <cell r="B47">
            <v>1264</v>
          </cell>
          <cell r="C47">
            <v>789</v>
          </cell>
          <cell r="H47">
            <v>475</v>
          </cell>
        </row>
        <row r="48">
          <cell r="A48">
            <v>2017</v>
          </cell>
          <cell r="B48">
            <v>1248</v>
          </cell>
          <cell r="C48">
            <v>717</v>
          </cell>
          <cell r="H48">
            <v>531</v>
          </cell>
        </row>
        <row r="49">
          <cell r="A49">
            <v>2018</v>
          </cell>
          <cell r="B49">
            <v>1177</v>
          </cell>
          <cell r="C49">
            <v>730</v>
          </cell>
          <cell r="H49">
            <v>447</v>
          </cell>
        </row>
        <row r="50">
          <cell r="A50">
            <v>2019</v>
          </cell>
          <cell r="B50">
            <v>1184</v>
          </cell>
          <cell r="C50">
            <v>671</v>
          </cell>
          <cell r="H50">
            <v>513</v>
          </cell>
        </row>
        <row r="51">
          <cell r="A51">
            <v>2020</v>
          </cell>
          <cell r="B51">
            <v>1052</v>
          </cell>
          <cell r="C51">
            <v>743</v>
          </cell>
          <cell r="H51">
            <v>309</v>
          </cell>
        </row>
        <row r="52">
          <cell r="A52">
            <v>2021</v>
          </cell>
          <cell r="B52">
            <v>1019</v>
          </cell>
          <cell r="C52">
            <v>964</v>
          </cell>
          <cell r="H52">
            <v>55</v>
          </cell>
        </row>
        <row r="53">
          <cell r="A53">
            <v>2022</v>
          </cell>
          <cell r="B53">
            <v>915</v>
          </cell>
          <cell r="C53">
            <v>879</v>
          </cell>
          <cell r="H53">
            <v>36</v>
          </cell>
        </row>
        <row r="54">
          <cell r="A54">
            <v>2023</v>
          </cell>
          <cell r="B54">
            <v>856</v>
          </cell>
          <cell r="C54">
            <v>814</v>
          </cell>
          <cell r="H54">
            <v>42</v>
          </cell>
        </row>
        <row r="55">
          <cell r="A55">
            <v>2024</v>
          </cell>
          <cell r="B55">
            <v>863</v>
          </cell>
          <cell r="C55">
            <v>840</v>
          </cell>
          <cell r="H55">
            <v>23</v>
          </cell>
        </row>
        <row r="56">
          <cell r="A56">
            <v>2025</v>
          </cell>
          <cell r="B56">
            <v>824</v>
          </cell>
          <cell r="C56">
            <v>833</v>
          </cell>
          <cell r="H56">
            <v>-9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318D6-7B48-452E-B3B4-A08D9C0C4663}">
  <dimension ref="A1:G20"/>
  <sheetViews>
    <sheetView showGridLines="0" zoomScale="130" zoomScaleNormal="130" workbookViewId="0">
      <selection activeCell="E6" sqref="E6"/>
    </sheetView>
  </sheetViews>
  <sheetFormatPr defaultColWidth="8.7109375" defaultRowHeight="15" x14ac:dyDescent="0.25"/>
  <cols>
    <col min="1" max="1" width="10" style="15" customWidth="1"/>
    <col min="2" max="3" width="20" style="15" customWidth="1"/>
    <col min="4" max="4" width="28.85546875" style="15" customWidth="1"/>
    <col min="5" max="16384" width="8.7109375" style="15"/>
  </cols>
  <sheetData>
    <row r="1" spans="1:7" ht="18.75" x14ac:dyDescent="0.3">
      <c r="A1" s="14" t="s">
        <v>15</v>
      </c>
      <c r="B1" s="14"/>
      <c r="C1" s="14"/>
      <c r="D1" s="14"/>
    </row>
    <row r="2" spans="1:7" ht="9" customHeight="1" x14ac:dyDescent="0.25"/>
    <row r="3" spans="1:7" ht="24.95" customHeight="1" x14ac:dyDescent="0.25">
      <c r="A3" s="16" t="s">
        <v>4</v>
      </c>
      <c r="B3" s="16" t="s">
        <v>7</v>
      </c>
      <c r="C3" s="16" t="s">
        <v>8</v>
      </c>
      <c r="D3" s="16" t="s">
        <v>17</v>
      </c>
      <c r="G3" s="38" t="s">
        <v>16</v>
      </c>
    </row>
    <row r="4" spans="1:7" x14ac:dyDescent="0.25">
      <c r="A4" s="17">
        <v>2015</v>
      </c>
      <c r="B4" s="18">
        <v>560</v>
      </c>
      <c r="C4" s="18">
        <v>900</v>
      </c>
      <c r="D4" s="18">
        <f t="shared" ref="D4:D14" si="0">B4+C4</f>
        <v>1460</v>
      </c>
    </row>
    <row r="5" spans="1:7" x14ac:dyDescent="0.25">
      <c r="A5" s="17">
        <v>2016</v>
      </c>
      <c r="B5" s="18">
        <v>475</v>
      </c>
      <c r="C5" s="18">
        <v>-293</v>
      </c>
      <c r="D5" s="18">
        <f t="shared" si="0"/>
        <v>182</v>
      </c>
    </row>
    <row r="6" spans="1:7" x14ac:dyDescent="0.25">
      <c r="A6" s="17">
        <v>2017</v>
      </c>
      <c r="B6" s="18">
        <v>531</v>
      </c>
      <c r="C6" s="18">
        <v>-698</v>
      </c>
      <c r="D6" s="18">
        <f t="shared" si="0"/>
        <v>-167</v>
      </c>
    </row>
    <row r="7" spans="1:7" x14ac:dyDescent="0.25">
      <c r="A7" s="17">
        <v>2018</v>
      </c>
      <c r="B7" s="18">
        <v>447</v>
      </c>
      <c r="C7" s="18">
        <v>65</v>
      </c>
      <c r="D7" s="18">
        <f t="shared" si="0"/>
        <v>512</v>
      </c>
    </row>
    <row r="8" spans="1:7" x14ac:dyDescent="0.25">
      <c r="A8" s="17">
        <v>2019</v>
      </c>
      <c r="B8" s="18">
        <v>513</v>
      </c>
      <c r="C8" s="18">
        <v>-436</v>
      </c>
      <c r="D8" s="18">
        <f t="shared" si="0"/>
        <v>77</v>
      </c>
    </row>
    <row r="9" spans="1:7" x14ac:dyDescent="0.25">
      <c r="A9" s="17">
        <v>2020</v>
      </c>
      <c r="B9" s="18">
        <v>309</v>
      </c>
      <c r="C9" s="18">
        <v>-1617</v>
      </c>
      <c r="D9" s="18">
        <f t="shared" si="0"/>
        <v>-1308</v>
      </c>
    </row>
    <row r="10" spans="1:7" x14ac:dyDescent="0.25">
      <c r="A10" s="17">
        <v>2021</v>
      </c>
      <c r="B10" s="18">
        <v>55</v>
      </c>
      <c r="C10" s="18">
        <v>-519</v>
      </c>
      <c r="D10" s="18">
        <f t="shared" si="0"/>
        <v>-464</v>
      </c>
    </row>
    <row r="11" spans="1:7" x14ac:dyDescent="0.25">
      <c r="A11" s="17">
        <v>2022</v>
      </c>
      <c r="B11" s="18">
        <v>36</v>
      </c>
      <c r="C11" s="18">
        <v>-352</v>
      </c>
      <c r="D11" s="18">
        <f t="shared" si="0"/>
        <v>-316</v>
      </c>
    </row>
    <row r="12" spans="1:7" x14ac:dyDescent="0.25">
      <c r="A12" s="17">
        <v>2023</v>
      </c>
      <c r="B12" s="18">
        <v>42</v>
      </c>
      <c r="C12" s="18">
        <v>372</v>
      </c>
      <c r="D12" s="18">
        <f t="shared" si="0"/>
        <v>414</v>
      </c>
    </row>
    <row r="13" spans="1:7" x14ac:dyDescent="0.25">
      <c r="A13" s="17">
        <v>2024</v>
      </c>
      <c r="B13" s="18">
        <v>23</v>
      </c>
      <c r="C13" s="18">
        <v>877</v>
      </c>
      <c r="D13" s="18">
        <f t="shared" si="0"/>
        <v>900</v>
      </c>
    </row>
    <row r="14" spans="1:7" x14ac:dyDescent="0.25">
      <c r="A14" s="19">
        <v>2025</v>
      </c>
      <c r="B14" s="20">
        <v>-9</v>
      </c>
      <c r="C14" s="20">
        <v>2168</v>
      </c>
      <c r="D14" s="22">
        <f t="shared" si="0"/>
        <v>2159</v>
      </c>
    </row>
    <row r="15" spans="1:7" x14ac:dyDescent="0.25">
      <c r="A15" s="17">
        <v>2026</v>
      </c>
      <c r="B15" s="18">
        <v>-132.54545454545499</v>
      </c>
      <c r="C15" s="18">
        <f>+(C14+C16)/2</f>
        <v>3259</v>
      </c>
      <c r="D15" s="18"/>
    </row>
    <row r="16" spans="1:7" x14ac:dyDescent="0.25">
      <c r="A16" s="17">
        <v>2027</v>
      </c>
      <c r="B16" s="18">
        <v>-199.81818181818201</v>
      </c>
      <c r="C16" s="18">
        <v>4350</v>
      </c>
      <c r="D16" s="18"/>
    </row>
    <row r="17" spans="1:4" x14ac:dyDescent="0.25">
      <c r="A17" s="17">
        <v>2028</v>
      </c>
      <c r="B17" s="18">
        <v>-267.09090909090901</v>
      </c>
      <c r="C17" s="18">
        <v>5885</v>
      </c>
      <c r="D17" s="18"/>
    </row>
    <row r="18" spans="1:4" x14ac:dyDescent="0.25">
      <c r="A18" s="17">
        <v>2029</v>
      </c>
      <c r="B18" s="18">
        <v>-334.36363636363598</v>
      </c>
      <c r="C18" s="18"/>
      <c r="D18" s="18"/>
    </row>
    <row r="19" spans="1:4" x14ac:dyDescent="0.25">
      <c r="A19" s="21" t="s">
        <v>18</v>
      </c>
      <c r="B19" s="21"/>
      <c r="C19" s="21"/>
      <c r="D19" s="21"/>
    </row>
    <row r="20" spans="1:4" x14ac:dyDescent="0.25">
      <c r="A20" s="21"/>
      <c r="B20" s="21"/>
      <c r="C20" s="21"/>
      <c r="D20" s="21"/>
    </row>
  </sheetData>
  <mergeCells count="2">
    <mergeCell ref="A1:D1"/>
    <mergeCell ref="A19:D20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22B2F-F345-4CB6-88D8-77213B4069F4}">
  <dimension ref="A1:L65"/>
  <sheetViews>
    <sheetView tabSelected="1" zoomScale="115" zoomScaleNormal="115" workbookViewId="0"/>
  </sheetViews>
  <sheetFormatPr defaultColWidth="8.85546875" defaultRowHeight="15" x14ac:dyDescent="0.25"/>
  <cols>
    <col min="1" max="1" width="11.28515625" style="29" customWidth="1"/>
    <col min="2" max="7" width="12.5703125" style="29" customWidth="1"/>
    <col min="8" max="9" width="8.85546875" style="35"/>
    <col min="10" max="16384" width="8.85546875" style="29"/>
  </cols>
  <sheetData>
    <row r="1" spans="1:12" x14ac:dyDescent="0.25">
      <c r="A1" s="30" t="s">
        <v>6</v>
      </c>
    </row>
    <row r="2" spans="1:12" ht="18.75" x14ac:dyDescent="0.25">
      <c r="A2" s="16" t="s">
        <v>4</v>
      </c>
      <c r="B2" s="16" t="s">
        <v>0</v>
      </c>
      <c r="C2" s="16" t="s">
        <v>1</v>
      </c>
      <c r="D2" s="16" t="s">
        <v>2</v>
      </c>
      <c r="E2" s="16" t="s">
        <v>3</v>
      </c>
      <c r="F2" s="16" t="s">
        <v>7</v>
      </c>
      <c r="G2" s="16" t="s">
        <v>8</v>
      </c>
      <c r="H2" s="35" t="str">
        <f>+E2</f>
        <v>Emigration</v>
      </c>
      <c r="I2" s="35" t="str">
        <f>+C2</f>
        <v>Deaths</v>
      </c>
      <c r="L2" s="37" t="s">
        <v>6</v>
      </c>
    </row>
    <row r="3" spans="1:12" x14ac:dyDescent="0.25">
      <c r="A3" s="29">
        <v>1972</v>
      </c>
      <c r="B3" s="31">
        <v>1201</v>
      </c>
      <c r="C3" s="31">
        <v>275</v>
      </c>
      <c r="D3" s="31">
        <v>1942</v>
      </c>
      <c r="E3" s="31">
        <v>2583.8649837380599</v>
      </c>
      <c r="F3" s="31">
        <f t="shared" ref="F3:F56" si="0">+B3-C3</f>
        <v>926</v>
      </c>
      <c r="G3" s="31">
        <f t="shared" ref="G3:G56" si="1">+D3-E3</f>
        <v>-641.86498373805989</v>
      </c>
      <c r="H3" s="36">
        <f>+E3*-1</f>
        <v>-2583.8649837380599</v>
      </c>
      <c r="I3" s="36">
        <f t="shared" ref="I3:I56" si="2">+C3*-1</f>
        <v>-275</v>
      </c>
    </row>
    <row r="4" spans="1:12" x14ac:dyDescent="0.25">
      <c r="A4" s="29">
        <v>1973</v>
      </c>
      <c r="B4" s="31">
        <v>1003</v>
      </c>
      <c r="C4" s="31">
        <v>287</v>
      </c>
      <c r="D4" s="31">
        <v>2171</v>
      </c>
      <c r="E4" s="31">
        <v>2667.2504002291798</v>
      </c>
      <c r="F4" s="31">
        <f t="shared" si="0"/>
        <v>716</v>
      </c>
      <c r="G4" s="31">
        <f t="shared" si="1"/>
        <v>-496.25040022917983</v>
      </c>
      <c r="H4" s="36">
        <f t="shared" ref="H4:H57" si="3">+E4*-1</f>
        <v>-2667.2504002291798</v>
      </c>
      <c r="I4" s="36">
        <f t="shared" si="2"/>
        <v>-287</v>
      </c>
    </row>
    <row r="5" spans="1:12" x14ac:dyDescent="0.25">
      <c r="A5" s="29">
        <v>1974</v>
      </c>
      <c r="B5" s="31">
        <v>962</v>
      </c>
      <c r="C5" s="31">
        <v>298</v>
      </c>
      <c r="D5" s="31">
        <v>1696</v>
      </c>
      <c r="E5" s="31">
        <v>2478.8210175089698</v>
      </c>
      <c r="F5" s="31">
        <f t="shared" si="0"/>
        <v>664</v>
      </c>
      <c r="G5" s="31">
        <f t="shared" si="1"/>
        <v>-782.82101750896982</v>
      </c>
      <c r="H5" s="36">
        <f t="shared" si="3"/>
        <v>-2478.8210175089698</v>
      </c>
      <c r="I5" s="36">
        <f t="shared" si="2"/>
        <v>-298</v>
      </c>
    </row>
    <row r="6" spans="1:12" x14ac:dyDescent="0.25">
      <c r="A6" s="29">
        <v>1975</v>
      </c>
      <c r="B6" s="31">
        <v>968</v>
      </c>
      <c r="C6" s="31">
        <v>286</v>
      </c>
      <c r="D6" s="31">
        <v>1741</v>
      </c>
      <c r="E6" s="31">
        <v>2413.8453682951099</v>
      </c>
      <c r="F6" s="31">
        <f t="shared" si="0"/>
        <v>682</v>
      </c>
      <c r="G6" s="31">
        <f t="shared" si="1"/>
        <v>-672.84536829510989</v>
      </c>
      <c r="H6" s="36">
        <f t="shared" si="3"/>
        <v>-2413.8453682951099</v>
      </c>
      <c r="I6" s="36">
        <f t="shared" si="2"/>
        <v>-286</v>
      </c>
    </row>
    <row r="7" spans="1:12" x14ac:dyDescent="0.25">
      <c r="A7" s="29">
        <v>1976</v>
      </c>
      <c r="B7" s="31">
        <v>941</v>
      </c>
      <c r="C7" s="31">
        <v>300</v>
      </c>
      <c r="D7" s="31">
        <v>1691</v>
      </c>
      <c r="E7" s="31">
        <v>2194.0110884548599</v>
      </c>
      <c r="F7" s="31">
        <f t="shared" si="0"/>
        <v>641</v>
      </c>
      <c r="G7" s="31">
        <f t="shared" si="1"/>
        <v>-503.01108845485987</v>
      </c>
      <c r="H7" s="36">
        <f t="shared" si="3"/>
        <v>-2194.0110884548599</v>
      </c>
      <c r="I7" s="36">
        <f t="shared" si="2"/>
        <v>-300</v>
      </c>
    </row>
    <row r="8" spans="1:12" x14ac:dyDescent="0.25">
      <c r="A8" s="29">
        <v>1977</v>
      </c>
      <c r="B8" s="31">
        <v>993</v>
      </c>
      <c r="C8" s="31">
        <v>320</v>
      </c>
      <c r="D8" s="31">
        <v>1988</v>
      </c>
      <c r="E8" s="31">
        <v>2375.9429062536901</v>
      </c>
      <c r="F8" s="31">
        <f t="shared" si="0"/>
        <v>673</v>
      </c>
      <c r="G8" s="31">
        <f t="shared" si="1"/>
        <v>-387.94290625369013</v>
      </c>
      <c r="H8" s="36">
        <f t="shared" si="3"/>
        <v>-2375.9429062536901</v>
      </c>
      <c r="I8" s="36">
        <f t="shared" si="2"/>
        <v>-320</v>
      </c>
    </row>
    <row r="9" spans="1:12" x14ac:dyDescent="0.25">
      <c r="A9" s="29">
        <v>1978</v>
      </c>
      <c r="B9" s="31">
        <v>1058</v>
      </c>
      <c r="C9" s="31">
        <v>284</v>
      </c>
      <c r="D9" s="31">
        <v>1778</v>
      </c>
      <c r="E9" s="31">
        <v>2445.2502654151399</v>
      </c>
      <c r="F9" s="31">
        <f t="shared" si="0"/>
        <v>774</v>
      </c>
      <c r="G9" s="31">
        <f t="shared" si="1"/>
        <v>-667.25026541513989</v>
      </c>
      <c r="H9" s="36">
        <f t="shared" si="3"/>
        <v>-2445.2502654151399</v>
      </c>
      <c r="I9" s="36">
        <f t="shared" si="2"/>
        <v>-284</v>
      </c>
    </row>
    <row r="10" spans="1:12" x14ac:dyDescent="0.25">
      <c r="A10" s="29">
        <v>1979</v>
      </c>
      <c r="B10" s="31">
        <v>1065</v>
      </c>
      <c r="C10" s="31">
        <v>318</v>
      </c>
      <c r="D10" s="31">
        <v>2040</v>
      </c>
      <c r="E10" s="31">
        <v>2062.9768625402298</v>
      </c>
      <c r="F10" s="31">
        <f t="shared" si="0"/>
        <v>747</v>
      </c>
      <c r="G10" s="31">
        <f t="shared" si="1"/>
        <v>-22.976862540229831</v>
      </c>
      <c r="H10" s="36">
        <f t="shared" si="3"/>
        <v>-2062.9768625402298</v>
      </c>
      <c r="I10" s="36">
        <f t="shared" si="2"/>
        <v>-318</v>
      </c>
    </row>
    <row r="11" spans="1:12" x14ac:dyDescent="0.25">
      <c r="A11" s="29">
        <v>1980</v>
      </c>
      <c r="B11" s="31">
        <v>1125</v>
      </c>
      <c r="C11" s="31">
        <v>288</v>
      </c>
      <c r="D11" s="31">
        <v>1897</v>
      </c>
      <c r="E11" s="31">
        <v>2022.9085455250199</v>
      </c>
      <c r="F11" s="31">
        <f t="shared" si="0"/>
        <v>837</v>
      </c>
      <c r="G11" s="31">
        <f t="shared" si="1"/>
        <v>-125.90854552501992</v>
      </c>
      <c r="H11" s="36">
        <f t="shared" si="3"/>
        <v>-2022.9085455250199</v>
      </c>
      <c r="I11" s="36">
        <f t="shared" si="2"/>
        <v>-288</v>
      </c>
    </row>
    <row r="12" spans="1:12" x14ac:dyDescent="0.25">
      <c r="A12" s="29">
        <v>1981</v>
      </c>
      <c r="B12" s="31">
        <v>1051</v>
      </c>
      <c r="C12" s="31">
        <v>317</v>
      </c>
      <c r="D12" s="31">
        <v>1950</v>
      </c>
      <c r="E12" s="31">
        <v>2082.4755087912599</v>
      </c>
      <c r="F12" s="31">
        <f t="shared" si="0"/>
        <v>734</v>
      </c>
      <c r="G12" s="31">
        <f t="shared" si="1"/>
        <v>-132.47550879125993</v>
      </c>
      <c r="H12" s="36">
        <f t="shared" si="3"/>
        <v>-2082.4755087912599</v>
      </c>
      <c r="I12" s="36">
        <f t="shared" si="2"/>
        <v>-317</v>
      </c>
    </row>
    <row r="13" spans="1:12" x14ac:dyDescent="0.25">
      <c r="A13" s="29">
        <v>1982</v>
      </c>
      <c r="B13" s="31">
        <v>1036</v>
      </c>
      <c r="C13" s="31">
        <v>313</v>
      </c>
      <c r="D13" s="31">
        <v>2382</v>
      </c>
      <c r="E13" s="31">
        <v>2280.7555039730701</v>
      </c>
      <c r="F13" s="31">
        <f t="shared" si="0"/>
        <v>723</v>
      </c>
      <c r="G13" s="31">
        <f t="shared" si="1"/>
        <v>101.24449602692994</v>
      </c>
      <c r="H13" s="36">
        <f t="shared" si="3"/>
        <v>-2280.7555039730701</v>
      </c>
      <c r="I13" s="36">
        <f t="shared" si="2"/>
        <v>-313</v>
      </c>
    </row>
    <row r="14" spans="1:12" x14ac:dyDescent="0.25">
      <c r="A14" s="29">
        <v>1983</v>
      </c>
      <c r="B14" s="31">
        <v>1133</v>
      </c>
      <c r="C14" s="31">
        <v>339</v>
      </c>
      <c r="D14" s="31">
        <v>2562</v>
      </c>
      <c r="E14" s="31">
        <v>2275.4166568195701</v>
      </c>
      <c r="F14" s="31">
        <f t="shared" si="0"/>
        <v>794</v>
      </c>
      <c r="G14" s="31">
        <f t="shared" si="1"/>
        <v>286.58334318042989</v>
      </c>
      <c r="H14" s="36">
        <f t="shared" si="3"/>
        <v>-2275.4166568195701</v>
      </c>
      <c r="I14" s="36">
        <f t="shared" si="2"/>
        <v>-339</v>
      </c>
    </row>
    <row r="15" spans="1:12" x14ac:dyDescent="0.25">
      <c r="A15" s="29">
        <v>1984</v>
      </c>
      <c r="B15" s="31">
        <v>1169</v>
      </c>
      <c r="C15" s="31">
        <v>323</v>
      </c>
      <c r="D15" s="31">
        <v>1745</v>
      </c>
      <c r="E15" s="31">
        <v>2324.5340506317302</v>
      </c>
      <c r="F15" s="31">
        <f t="shared" si="0"/>
        <v>846</v>
      </c>
      <c r="G15" s="31">
        <f t="shared" si="1"/>
        <v>-579.53405063173022</v>
      </c>
      <c r="H15" s="36">
        <f t="shared" si="3"/>
        <v>-2324.5340506317302</v>
      </c>
      <c r="I15" s="36">
        <f t="shared" si="2"/>
        <v>-323</v>
      </c>
    </row>
    <row r="16" spans="1:12" x14ac:dyDescent="0.25">
      <c r="A16" s="29">
        <v>1985</v>
      </c>
      <c r="B16" s="31">
        <v>1109</v>
      </c>
      <c r="C16" s="31">
        <v>334</v>
      </c>
      <c r="D16" s="31">
        <v>1333</v>
      </c>
      <c r="E16" s="31">
        <v>4725.94750027378</v>
      </c>
      <c r="F16" s="31">
        <f t="shared" si="0"/>
        <v>775</v>
      </c>
      <c r="G16" s="31">
        <f t="shared" si="1"/>
        <v>-3392.94750027378</v>
      </c>
      <c r="H16" s="36">
        <f t="shared" si="3"/>
        <v>-4725.94750027378</v>
      </c>
      <c r="I16" s="36">
        <f t="shared" si="2"/>
        <v>-334</v>
      </c>
    </row>
    <row r="17" spans="1:9" x14ac:dyDescent="0.25">
      <c r="A17" s="29">
        <v>1986</v>
      </c>
      <c r="B17" s="31">
        <v>1014</v>
      </c>
      <c r="C17" s="31">
        <v>377</v>
      </c>
      <c r="D17" s="31">
        <v>1447</v>
      </c>
      <c r="E17" s="31">
        <v>3059.15941895264</v>
      </c>
      <c r="F17" s="31">
        <f t="shared" si="0"/>
        <v>637</v>
      </c>
      <c r="G17" s="31">
        <f t="shared" si="1"/>
        <v>-1612.15941895264</v>
      </c>
      <c r="H17" s="36">
        <f t="shared" si="3"/>
        <v>-3059.15941895264</v>
      </c>
      <c r="I17" s="36">
        <f t="shared" si="2"/>
        <v>-377</v>
      </c>
    </row>
    <row r="18" spans="1:9" x14ac:dyDescent="0.25">
      <c r="A18" s="29">
        <v>1987</v>
      </c>
      <c r="B18" s="31">
        <v>992</v>
      </c>
      <c r="C18" s="31">
        <v>370</v>
      </c>
      <c r="D18" s="31">
        <v>1587</v>
      </c>
      <c r="E18" s="31">
        <v>2779.4038281095</v>
      </c>
      <c r="F18" s="31">
        <f t="shared" si="0"/>
        <v>622</v>
      </c>
      <c r="G18" s="31">
        <f t="shared" si="1"/>
        <v>-1192.4038281095</v>
      </c>
      <c r="H18" s="36">
        <f t="shared" si="3"/>
        <v>-2779.4038281095</v>
      </c>
      <c r="I18" s="36">
        <f t="shared" si="2"/>
        <v>-370</v>
      </c>
    </row>
    <row r="19" spans="1:9" x14ac:dyDescent="0.25">
      <c r="A19" s="29">
        <v>1988</v>
      </c>
      <c r="B19" s="31">
        <v>949</v>
      </c>
      <c r="C19" s="31">
        <v>335</v>
      </c>
      <c r="D19" s="31">
        <v>2211</v>
      </c>
      <c r="E19" s="31">
        <v>1909.1717420898201</v>
      </c>
      <c r="F19" s="31">
        <f t="shared" si="0"/>
        <v>614</v>
      </c>
      <c r="G19" s="31">
        <f t="shared" si="1"/>
        <v>301.8282579101799</v>
      </c>
      <c r="H19" s="36">
        <f t="shared" si="3"/>
        <v>-1909.1717420898201</v>
      </c>
      <c r="I19" s="36">
        <f t="shared" si="2"/>
        <v>-335</v>
      </c>
    </row>
    <row r="20" spans="1:9" x14ac:dyDescent="0.25">
      <c r="A20" s="29">
        <v>1989</v>
      </c>
      <c r="B20" s="31">
        <v>1141</v>
      </c>
      <c r="C20" s="31">
        <v>372</v>
      </c>
      <c r="D20" s="31">
        <v>2743</v>
      </c>
      <c r="E20" s="31">
        <v>2204.9438743934402</v>
      </c>
      <c r="F20" s="31">
        <f t="shared" si="0"/>
        <v>769</v>
      </c>
      <c r="G20" s="31">
        <f t="shared" si="1"/>
        <v>538.05612560655982</v>
      </c>
      <c r="H20" s="36">
        <f t="shared" si="3"/>
        <v>-2204.9438743934402</v>
      </c>
      <c r="I20" s="36">
        <f t="shared" si="2"/>
        <v>-372</v>
      </c>
    </row>
    <row r="21" spans="1:9" x14ac:dyDescent="0.25">
      <c r="A21" s="29">
        <v>1990</v>
      </c>
      <c r="B21" s="31">
        <v>1140</v>
      </c>
      <c r="C21" s="31">
        <v>419</v>
      </c>
      <c r="D21" s="31">
        <v>4436</v>
      </c>
      <c r="E21" s="31">
        <v>1842.97003738648</v>
      </c>
      <c r="F21" s="31">
        <f t="shared" si="0"/>
        <v>721</v>
      </c>
      <c r="G21" s="31">
        <f t="shared" si="1"/>
        <v>2593.0299626135202</v>
      </c>
      <c r="H21" s="36">
        <f t="shared" si="3"/>
        <v>-1842.97003738648</v>
      </c>
      <c r="I21" s="36">
        <f t="shared" si="2"/>
        <v>-419</v>
      </c>
    </row>
    <row r="22" spans="1:9" x14ac:dyDescent="0.25">
      <c r="A22" s="29">
        <v>1991</v>
      </c>
      <c r="B22" s="31">
        <v>1157</v>
      </c>
      <c r="C22" s="31">
        <v>429</v>
      </c>
      <c r="D22" s="31">
        <v>4229</v>
      </c>
      <c r="E22" s="31">
        <v>1887</v>
      </c>
      <c r="F22" s="31">
        <f t="shared" si="0"/>
        <v>728</v>
      </c>
      <c r="G22" s="31">
        <f t="shared" si="1"/>
        <v>2342</v>
      </c>
      <c r="H22" s="36">
        <f t="shared" si="3"/>
        <v>-1887</v>
      </c>
      <c r="I22" s="36">
        <f t="shared" si="2"/>
        <v>-429</v>
      </c>
    </row>
    <row r="23" spans="1:9" x14ac:dyDescent="0.25">
      <c r="A23" s="29">
        <v>1992</v>
      </c>
      <c r="B23" s="31">
        <v>1292</v>
      </c>
      <c r="C23" s="31">
        <v>424</v>
      </c>
      <c r="D23" s="31">
        <v>4469</v>
      </c>
      <c r="E23" s="31">
        <v>2090.6052298608201</v>
      </c>
      <c r="F23" s="31">
        <f t="shared" si="0"/>
        <v>868</v>
      </c>
      <c r="G23" s="31">
        <f t="shared" si="1"/>
        <v>2378.3947701391799</v>
      </c>
      <c r="H23" s="36">
        <f t="shared" si="3"/>
        <v>-2090.6052298608201</v>
      </c>
      <c r="I23" s="36">
        <f t="shared" si="2"/>
        <v>-424</v>
      </c>
    </row>
    <row r="24" spans="1:9" x14ac:dyDescent="0.25">
      <c r="A24" s="29">
        <v>1993</v>
      </c>
      <c r="B24" s="31">
        <v>1337</v>
      </c>
      <c r="C24" s="31">
        <v>402</v>
      </c>
      <c r="D24" s="31">
        <v>7278</v>
      </c>
      <c r="E24" s="31">
        <v>2101</v>
      </c>
      <c r="F24" s="31">
        <f t="shared" si="0"/>
        <v>935</v>
      </c>
      <c r="G24" s="31">
        <f t="shared" si="1"/>
        <v>5177</v>
      </c>
      <c r="H24" s="36">
        <f t="shared" si="3"/>
        <v>-2101</v>
      </c>
      <c r="I24" s="36">
        <f t="shared" si="2"/>
        <v>-402</v>
      </c>
    </row>
    <row r="25" spans="1:9" x14ac:dyDescent="0.25">
      <c r="A25" s="29">
        <v>1994</v>
      </c>
      <c r="B25" s="31">
        <v>1315</v>
      </c>
      <c r="C25" s="31">
        <v>431</v>
      </c>
      <c r="D25" s="31">
        <v>3287</v>
      </c>
      <c r="E25" s="31">
        <v>2463.2960776043901</v>
      </c>
      <c r="F25" s="31">
        <f t="shared" si="0"/>
        <v>884</v>
      </c>
      <c r="G25" s="31">
        <f t="shared" si="1"/>
        <v>823.70392239560988</v>
      </c>
      <c r="H25" s="36">
        <f t="shared" si="3"/>
        <v>-2463.2960776043901</v>
      </c>
      <c r="I25" s="36">
        <f t="shared" si="2"/>
        <v>-431</v>
      </c>
    </row>
    <row r="26" spans="1:9" x14ac:dyDescent="0.25">
      <c r="A26" s="29">
        <v>1995</v>
      </c>
      <c r="B26" s="31">
        <v>1419</v>
      </c>
      <c r="C26" s="31">
        <v>504</v>
      </c>
      <c r="D26" s="31">
        <v>4094</v>
      </c>
      <c r="E26" s="31">
        <v>2298.7136229439102</v>
      </c>
      <c r="F26" s="31">
        <f t="shared" si="0"/>
        <v>915</v>
      </c>
      <c r="G26" s="31">
        <f t="shared" si="1"/>
        <v>1795.2863770560898</v>
      </c>
      <c r="H26" s="36">
        <f t="shared" si="3"/>
        <v>-2298.7136229439102</v>
      </c>
      <c r="I26" s="36">
        <f t="shared" si="2"/>
        <v>-504</v>
      </c>
    </row>
    <row r="27" spans="1:9" x14ac:dyDescent="0.25">
      <c r="A27" s="29">
        <v>1996</v>
      </c>
      <c r="B27" s="31">
        <v>1452</v>
      </c>
      <c r="C27" s="31">
        <v>469</v>
      </c>
      <c r="D27" s="31">
        <v>4950</v>
      </c>
      <c r="E27" s="31">
        <v>2210</v>
      </c>
      <c r="F27" s="31">
        <f t="shared" si="0"/>
        <v>983</v>
      </c>
      <c r="G27" s="31">
        <f t="shared" si="1"/>
        <v>2740</v>
      </c>
      <c r="H27" s="36">
        <f t="shared" si="3"/>
        <v>-2210</v>
      </c>
      <c r="I27" s="36">
        <f t="shared" si="2"/>
        <v>-469</v>
      </c>
    </row>
    <row r="28" spans="1:9" x14ac:dyDescent="0.25">
      <c r="A28" s="29">
        <v>1997</v>
      </c>
      <c r="B28" s="31">
        <v>1457</v>
      </c>
      <c r="C28" s="31">
        <v>497</v>
      </c>
      <c r="D28" s="31">
        <v>4007</v>
      </c>
      <c r="E28" s="31">
        <v>2130.0506115563098</v>
      </c>
      <c r="F28" s="31">
        <f t="shared" si="0"/>
        <v>960</v>
      </c>
      <c r="G28" s="31">
        <f t="shared" si="1"/>
        <v>1876.9493884436902</v>
      </c>
      <c r="H28" s="36">
        <f t="shared" si="3"/>
        <v>-2130.0506115563098</v>
      </c>
      <c r="I28" s="36">
        <f t="shared" si="2"/>
        <v>-497</v>
      </c>
    </row>
    <row r="29" spans="1:9" x14ac:dyDescent="0.25">
      <c r="A29" s="29">
        <v>1998</v>
      </c>
      <c r="B29" s="31">
        <v>1315</v>
      </c>
      <c r="C29" s="31">
        <v>505</v>
      </c>
      <c r="D29" s="31">
        <v>3416</v>
      </c>
      <c r="E29" s="31">
        <v>2762</v>
      </c>
      <c r="F29" s="31">
        <f t="shared" si="0"/>
        <v>810</v>
      </c>
      <c r="G29" s="31">
        <f t="shared" si="1"/>
        <v>654</v>
      </c>
      <c r="H29" s="36">
        <f t="shared" si="3"/>
        <v>-2762</v>
      </c>
      <c r="I29" s="36">
        <f t="shared" si="2"/>
        <v>-505</v>
      </c>
    </row>
    <row r="30" spans="1:9" x14ac:dyDescent="0.25">
      <c r="A30" s="29">
        <v>1999</v>
      </c>
      <c r="B30" s="31">
        <v>1251</v>
      </c>
      <c r="C30" s="31">
        <v>561</v>
      </c>
      <c r="D30" s="31">
        <v>3344</v>
      </c>
      <c r="E30" s="31">
        <v>3082.1805145508201</v>
      </c>
      <c r="F30" s="31">
        <f t="shared" si="0"/>
        <v>690</v>
      </c>
      <c r="G30" s="31">
        <f t="shared" si="1"/>
        <v>261.81948544917987</v>
      </c>
      <c r="H30" s="36">
        <f t="shared" si="3"/>
        <v>-3082.1805145508201</v>
      </c>
      <c r="I30" s="36">
        <f t="shared" si="2"/>
        <v>-561</v>
      </c>
    </row>
    <row r="31" spans="1:9" x14ac:dyDescent="0.25">
      <c r="A31" s="29">
        <v>2000</v>
      </c>
      <c r="B31" s="31">
        <v>1390</v>
      </c>
      <c r="C31" s="31">
        <v>531</v>
      </c>
      <c r="D31" s="31">
        <v>3535</v>
      </c>
      <c r="E31" s="31">
        <v>3489</v>
      </c>
      <c r="F31" s="31">
        <f t="shared" si="0"/>
        <v>859</v>
      </c>
      <c r="G31" s="31">
        <f t="shared" si="1"/>
        <v>46</v>
      </c>
      <c r="H31" s="36">
        <f t="shared" si="3"/>
        <v>-3489</v>
      </c>
      <c r="I31" s="36">
        <f t="shared" si="2"/>
        <v>-531</v>
      </c>
    </row>
    <row r="32" spans="1:9" x14ac:dyDescent="0.25">
      <c r="A32" s="29">
        <v>2001</v>
      </c>
      <c r="B32" s="31">
        <v>1263</v>
      </c>
      <c r="C32" s="31">
        <v>435</v>
      </c>
      <c r="D32" s="31">
        <v>3386</v>
      </c>
      <c r="E32" s="31">
        <v>3416</v>
      </c>
      <c r="F32" s="31">
        <f t="shared" si="0"/>
        <v>828</v>
      </c>
      <c r="G32" s="31">
        <f t="shared" si="1"/>
        <v>-30</v>
      </c>
      <c r="H32" s="36">
        <f t="shared" si="3"/>
        <v>-3416</v>
      </c>
      <c r="I32" s="36">
        <f t="shared" si="2"/>
        <v>-435</v>
      </c>
    </row>
    <row r="33" spans="1:9" x14ac:dyDescent="0.25">
      <c r="A33" s="29">
        <v>2002</v>
      </c>
      <c r="B33" s="31">
        <v>1228</v>
      </c>
      <c r="C33" s="31">
        <v>492</v>
      </c>
      <c r="D33" s="31">
        <v>3076</v>
      </c>
      <c r="E33" s="31">
        <v>3339</v>
      </c>
      <c r="F33" s="31">
        <f t="shared" si="0"/>
        <v>736</v>
      </c>
      <c r="G33" s="31">
        <f t="shared" si="1"/>
        <v>-263</v>
      </c>
      <c r="H33" s="36">
        <f t="shared" si="3"/>
        <v>-3339</v>
      </c>
      <c r="I33" s="36">
        <f t="shared" si="2"/>
        <v>-492</v>
      </c>
    </row>
    <row r="34" spans="1:9" x14ac:dyDescent="0.25">
      <c r="A34" s="29">
        <v>2003</v>
      </c>
      <c r="B34" s="31">
        <v>1244</v>
      </c>
      <c r="C34" s="31">
        <v>501</v>
      </c>
      <c r="D34" s="31">
        <v>3516</v>
      </c>
      <c r="E34" s="31">
        <v>2623</v>
      </c>
      <c r="F34" s="31">
        <f t="shared" si="0"/>
        <v>743</v>
      </c>
      <c r="G34" s="31">
        <f t="shared" si="1"/>
        <v>893</v>
      </c>
      <c r="H34" s="36">
        <f t="shared" si="3"/>
        <v>-2623</v>
      </c>
      <c r="I34" s="36">
        <f t="shared" si="2"/>
        <v>-501</v>
      </c>
    </row>
    <row r="35" spans="1:9" x14ac:dyDescent="0.25">
      <c r="A35" s="29">
        <v>2004</v>
      </c>
      <c r="B35" s="31">
        <v>1193</v>
      </c>
      <c r="C35" s="31">
        <v>502</v>
      </c>
      <c r="D35" s="31">
        <v>3858</v>
      </c>
      <c r="E35" s="31">
        <v>2165</v>
      </c>
      <c r="F35" s="31">
        <f t="shared" si="0"/>
        <v>691</v>
      </c>
      <c r="G35" s="31">
        <f t="shared" si="1"/>
        <v>1693</v>
      </c>
      <c r="H35" s="36">
        <f t="shared" si="3"/>
        <v>-2165</v>
      </c>
      <c r="I35" s="36">
        <f t="shared" si="2"/>
        <v>-502</v>
      </c>
    </row>
    <row r="36" spans="1:9" x14ac:dyDescent="0.25">
      <c r="A36" s="29">
        <v>2005</v>
      </c>
      <c r="B36" s="31">
        <v>1263</v>
      </c>
      <c r="C36" s="31">
        <v>482</v>
      </c>
      <c r="D36" s="31">
        <v>3756</v>
      </c>
      <c r="E36" s="31">
        <v>1929</v>
      </c>
      <c r="F36" s="31">
        <f t="shared" si="0"/>
        <v>781</v>
      </c>
      <c r="G36" s="31">
        <f t="shared" si="1"/>
        <v>1827</v>
      </c>
      <c r="H36" s="36">
        <f t="shared" si="3"/>
        <v>-1929</v>
      </c>
      <c r="I36" s="36">
        <f t="shared" si="2"/>
        <v>-482</v>
      </c>
    </row>
    <row r="37" spans="1:9" x14ac:dyDescent="0.25">
      <c r="A37" s="29">
        <v>2006</v>
      </c>
      <c r="B37" s="31">
        <v>1360</v>
      </c>
      <c r="C37" s="31">
        <v>539</v>
      </c>
      <c r="D37" s="31">
        <v>2387</v>
      </c>
      <c r="E37" s="31">
        <v>2274</v>
      </c>
      <c r="F37" s="31">
        <f t="shared" si="0"/>
        <v>821</v>
      </c>
      <c r="G37" s="31">
        <f t="shared" si="1"/>
        <v>113</v>
      </c>
      <c r="H37" s="36">
        <f t="shared" si="3"/>
        <v>-2274</v>
      </c>
      <c r="I37" s="36">
        <f t="shared" si="2"/>
        <v>-539</v>
      </c>
    </row>
    <row r="38" spans="1:9" x14ac:dyDescent="0.25">
      <c r="A38" s="29">
        <v>2007</v>
      </c>
      <c r="B38" s="31">
        <v>1340</v>
      </c>
      <c r="C38" s="31">
        <v>533</v>
      </c>
      <c r="D38" s="31">
        <v>2199</v>
      </c>
      <c r="E38" s="31">
        <v>2450</v>
      </c>
      <c r="F38" s="31">
        <f t="shared" si="0"/>
        <v>807</v>
      </c>
      <c r="G38" s="31">
        <f t="shared" si="1"/>
        <v>-251</v>
      </c>
      <c r="H38" s="36">
        <f t="shared" si="3"/>
        <v>-2450</v>
      </c>
      <c r="I38" s="36">
        <f t="shared" si="2"/>
        <v>-533</v>
      </c>
    </row>
    <row r="39" spans="1:9" x14ac:dyDescent="0.25">
      <c r="A39" s="29">
        <v>2008</v>
      </c>
      <c r="B39" s="31">
        <v>1319</v>
      </c>
      <c r="C39" s="31">
        <v>554</v>
      </c>
      <c r="D39" s="31">
        <v>2926</v>
      </c>
      <c r="E39" s="31">
        <v>2711</v>
      </c>
      <c r="F39" s="31">
        <f t="shared" si="0"/>
        <v>765</v>
      </c>
      <c r="G39" s="31">
        <f t="shared" si="1"/>
        <v>215</v>
      </c>
      <c r="H39" s="36">
        <f t="shared" si="3"/>
        <v>-2711</v>
      </c>
      <c r="I39" s="36">
        <f t="shared" si="2"/>
        <v>-554</v>
      </c>
    </row>
    <row r="40" spans="1:9" x14ac:dyDescent="0.25">
      <c r="A40" s="29">
        <v>2009</v>
      </c>
      <c r="B40" s="31">
        <v>1253</v>
      </c>
      <c r="C40" s="31">
        <v>629</v>
      </c>
      <c r="D40" s="31">
        <v>2846</v>
      </c>
      <c r="E40" s="31">
        <v>3075</v>
      </c>
      <c r="F40" s="31">
        <f t="shared" si="0"/>
        <v>624</v>
      </c>
      <c r="G40" s="31">
        <f t="shared" si="1"/>
        <v>-229</v>
      </c>
      <c r="H40" s="36">
        <f t="shared" si="3"/>
        <v>-3075</v>
      </c>
      <c r="I40" s="36">
        <f t="shared" si="2"/>
        <v>-629</v>
      </c>
    </row>
    <row r="41" spans="1:9" x14ac:dyDescent="0.25">
      <c r="A41" s="29">
        <v>2010</v>
      </c>
      <c r="B41" s="31">
        <v>1216</v>
      </c>
      <c r="C41" s="31">
        <v>619</v>
      </c>
      <c r="D41" s="31">
        <v>2534</v>
      </c>
      <c r="E41" s="31">
        <v>3059.1642998010002</v>
      </c>
      <c r="F41" s="31">
        <f t="shared" si="0"/>
        <v>597</v>
      </c>
      <c r="G41" s="31">
        <f t="shared" si="1"/>
        <v>-525.1642998010002</v>
      </c>
      <c r="H41" s="36">
        <f t="shared" si="3"/>
        <v>-3059.1642998010002</v>
      </c>
      <c r="I41" s="36">
        <f t="shared" si="2"/>
        <v>-619</v>
      </c>
    </row>
    <row r="42" spans="1:9" x14ac:dyDescent="0.25">
      <c r="A42" s="29">
        <v>2011</v>
      </c>
      <c r="B42" s="31">
        <v>1249</v>
      </c>
      <c r="C42" s="31">
        <v>642</v>
      </c>
      <c r="D42" s="31">
        <v>3546</v>
      </c>
      <c r="E42" s="31">
        <v>2720.2034399999998</v>
      </c>
      <c r="F42" s="31">
        <f t="shared" si="0"/>
        <v>607</v>
      </c>
      <c r="G42" s="31">
        <f t="shared" si="1"/>
        <v>825.79656000000023</v>
      </c>
      <c r="H42" s="36">
        <f t="shared" si="3"/>
        <v>-2720.2034399999998</v>
      </c>
      <c r="I42" s="36">
        <f t="shared" si="2"/>
        <v>-642</v>
      </c>
    </row>
    <row r="43" spans="1:9" x14ac:dyDescent="0.25">
      <c r="A43" s="29">
        <v>2012</v>
      </c>
      <c r="B43" s="31">
        <v>1311</v>
      </c>
      <c r="C43" s="31">
        <v>609</v>
      </c>
      <c r="D43" s="31">
        <v>3411</v>
      </c>
      <c r="E43" s="31">
        <v>2508.38517</v>
      </c>
      <c r="F43" s="31">
        <f t="shared" si="0"/>
        <v>702</v>
      </c>
      <c r="G43" s="31">
        <f t="shared" si="1"/>
        <v>902.61482999999998</v>
      </c>
      <c r="H43" s="36">
        <f t="shared" si="3"/>
        <v>-2508.38517</v>
      </c>
      <c r="I43" s="36">
        <f t="shared" si="2"/>
        <v>-609</v>
      </c>
    </row>
    <row r="44" spans="1:9" x14ac:dyDescent="0.25">
      <c r="A44" s="29">
        <v>2013</v>
      </c>
      <c r="B44" s="31">
        <v>1326</v>
      </c>
      <c r="C44" s="31">
        <v>573</v>
      </c>
      <c r="D44" s="31">
        <v>3412</v>
      </c>
      <c r="E44" s="31">
        <v>2638.3217599999998</v>
      </c>
      <c r="F44" s="31">
        <f t="shared" si="0"/>
        <v>753</v>
      </c>
      <c r="G44" s="31">
        <f t="shared" si="1"/>
        <v>773.67824000000019</v>
      </c>
      <c r="H44" s="36">
        <f t="shared" si="3"/>
        <v>-2638.3217599999998</v>
      </c>
      <c r="I44" s="36">
        <f t="shared" si="2"/>
        <v>-573</v>
      </c>
    </row>
    <row r="45" spans="1:9" x14ac:dyDescent="0.25">
      <c r="A45" s="29">
        <v>2014</v>
      </c>
      <c r="B45" s="31">
        <v>1374</v>
      </c>
      <c r="C45" s="31">
        <v>653</v>
      </c>
      <c r="D45" s="31">
        <v>2725</v>
      </c>
      <c r="E45" s="31">
        <v>2708.69067</v>
      </c>
      <c r="F45" s="31">
        <f t="shared" si="0"/>
        <v>721</v>
      </c>
      <c r="G45" s="31">
        <f t="shared" si="1"/>
        <v>16.309330000000045</v>
      </c>
      <c r="H45" s="36">
        <f t="shared" si="3"/>
        <v>-2708.69067</v>
      </c>
      <c r="I45" s="36">
        <f t="shared" si="2"/>
        <v>-653</v>
      </c>
    </row>
    <row r="46" spans="1:9" x14ac:dyDescent="0.25">
      <c r="A46" s="29">
        <v>2015</v>
      </c>
      <c r="B46" s="31">
        <v>1247</v>
      </c>
      <c r="C46" s="31">
        <v>687</v>
      </c>
      <c r="D46" s="31">
        <v>3595</v>
      </c>
      <c r="E46" s="31">
        <v>2694.8776699999999</v>
      </c>
      <c r="F46" s="31">
        <f t="shared" si="0"/>
        <v>560</v>
      </c>
      <c r="G46" s="31">
        <f t="shared" si="1"/>
        <v>900.12233000000015</v>
      </c>
      <c r="H46" s="36">
        <f t="shared" si="3"/>
        <v>-2694.8776699999999</v>
      </c>
      <c r="I46" s="36">
        <f t="shared" si="2"/>
        <v>-687</v>
      </c>
    </row>
    <row r="47" spans="1:9" x14ac:dyDescent="0.25">
      <c r="A47" s="29">
        <v>2016</v>
      </c>
      <c r="B47" s="31">
        <v>1264</v>
      </c>
      <c r="C47" s="31">
        <v>789</v>
      </c>
      <c r="D47" s="31">
        <v>2591</v>
      </c>
      <c r="E47" s="31">
        <v>2883.6061</v>
      </c>
      <c r="F47" s="31">
        <f t="shared" si="0"/>
        <v>475</v>
      </c>
      <c r="G47" s="31">
        <f t="shared" si="1"/>
        <v>-292.60609999999997</v>
      </c>
      <c r="H47" s="36">
        <f t="shared" si="3"/>
        <v>-2883.6061</v>
      </c>
      <c r="I47" s="36">
        <f t="shared" si="2"/>
        <v>-789</v>
      </c>
    </row>
    <row r="48" spans="1:9" x14ac:dyDescent="0.25">
      <c r="A48" s="29">
        <v>2017</v>
      </c>
      <c r="B48" s="31">
        <v>1248</v>
      </c>
      <c r="C48" s="31">
        <v>717</v>
      </c>
      <c r="D48" s="31">
        <v>2713</v>
      </c>
      <c r="E48" s="31">
        <v>3410.8937500000002</v>
      </c>
      <c r="F48" s="31">
        <f t="shared" si="0"/>
        <v>531</v>
      </c>
      <c r="G48" s="31">
        <f t="shared" si="1"/>
        <v>-697.89375000000018</v>
      </c>
      <c r="H48" s="36">
        <f t="shared" si="3"/>
        <v>-3410.8937500000002</v>
      </c>
      <c r="I48" s="36">
        <f t="shared" si="2"/>
        <v>-717</v>
      </c>
    </row>
    <row r="49" spans="1:9" x14ac:dyDescent="0.25">
      <c r="A49" s="29">
        <v>2018</v>
      </c>
      <c r="B49" s="31">
        <v>1177</v>
      </c>
      <c r="C49" s="31">
        <v>730</v>
      </c>
      <c r="D49" s="31">
        <v>3169</v>
      </c>
      <c r="E49" s="31">
        <v>3103.5283599999998</v>
      </c>
      <c r="F49" s="31">
        <f t="shared" si="0"/>
        <v>447</v>
      </c>
      <c r="G49" s="31">
        <f t="shared" si="1"/>
        <v>65.471640000000207</v>
      </c>
      <c r="H49" s="36">
        <f t="shared" si="3"/>
        <v>-3103.5283599999998</v>
      </c>
      <c r="I49" s="36">
        <f t="shared" si="2"/>
        <v>-730</v>
      </c>
    </row>
    <row r="50" spans="1:9" x14ac:dyDescent="0.25">
      <c r="A50" s="29">
        <v>2019</v>
      </c>
      <c r="B50" s="31">
        <v>1184</v>
      </c>
      <c r="C50" s="31">
        <v>671</v>
      </c>
      <c r="D50" s="31">
        <v>2809</v>
      </c>
      <c r="E50" s="31">
        <v>3245.1237000000001</v>
      </c>
      <c r="F50" s="31">
        <f t="shared" si="0"/>
        <v>513</v>
      </c>
      <c r="G50" s="31">
        <f t="shared" si="1"/>
        <v>-436.1237000000001</v>
      </c>
      <c r="H50" s="36">
        <f t="shared" si="3"/>
        <v>-3245.1237000000001</v>
      </c>
      <c r="I50" s="36">
        <f t="shared" si="2"/>
        <v>-671</v>
      </c>
    </row>
    <row r="51" spans="1:9" x14ac:dyDescent="0.25">
      <c r="A51" s="29">
        <v>2020</v>
      </c>
      <c r="B51" s="31">
        <v>1052</v>
      </c>
      <c r="C51" s="31">
        <v>743</v>
      </c>
      <c r="D51" s="31">
        <v>1846</v>
      </c>
      <c r="E51" s="31">
        <v>3463.3397799999998</v>
      </c>
      <c r="F51" s="31">
        <f t="shared" si="0"/>
        <v>309</v>
      </c>
      <c r="G51" s="31">
        <f t="shared" si="1"/>
        <v>-1617.3397799999998</v>
      </c>
      <c r="H51" s="36">
        <f t="shared" si="3"/>
        <v>-3463.3397799999998</v>
      </c>
      <c r="I51" s="36">
        <f t="shared" si="2"/>
        <v>-743</v>
      </c>
    </row>
    <row r="52" spans="1:9" x14ac:dyDescent="0.25">
      <c r="A52" s="29">
        <v>2021</v>
      </c>
      <c r="B52" s="31">
        <v>1019</v>
      </c>
      <c r="C52" s="31">
        <v>964</v>
      </c>
      <c r="D52" s="31">
        <v>2193</v>
      </c>
      <c r="E52" s="31">
        <v>2712</v>
      </c>
      <c r="F52" s="31">
        <f t="shared" si="0"/>
        <v>55</v>
      </c>
      <c r="G52" s="31">
        <f t="shared" si="1"/>
        <v>-519</v>
      </c>
      <c r="H52" s="36">
        <f t="shared" si="3"/>
        <v>-2712</v>
      </c>
      <c r="I52" s="36">
        <f t="shared" si="2"/>
        <v>-964</v>
      </c>
    </row>
    <row r="53" spans="1:9" x14ac:dyDescent="0.25">
      <c r="A53" s="29">
        <v>2022</v>
      </c>
      <c r="B53" s="31">
        <v>915</v>
      </c>
      <c r="C53" s="31">
        <v>879</v>
      </c>
      <c r="D53" s="31">
        <v>2580</v>
      </c>
      <c r="E53" s="31">
        <v>2932</v>
      </c>
      <c r="F53" s="31">
        <f t="shared" si="0"/>
        <v>36</v>
      </c>
      <c r="G53" s="31">
        <f t="shared" si="1"/>
        <v>-352</v>
      </c>
      <c r="H53" s="36">
        <f t="shared" si="3"/>
        <v>-2932</v>
      </c>
      <c r="I53" s="36">
        <f t="shared" si="2"/>
        <v>-879</v>
      </c>
    </row>
    <row r="54" spans="1:9" x14ac:dyDescent="0.25">
      <c r="A54" s="29">
        <v>2023</v>
      </c>
      <c r="B54" s="31">
        <v>856</v>
      </c>
      <c r="C54" s="31">
        <v>814</v>
      </c>
      <c r="D54" s="31">
        <v>3132</v>
      </c>
      <c r="E54" s="31">
        <v>2760</v>
      </c>
      <c r="F54" s="31">
        <f t="shared" si="0"/>
        <v>42</v>
      </c>
      <c r="G54" s="31">
        <f t="shared" si="1"/>
        <v>372</v>
      </c>
      <c r="H54" s="36">
        <f t="shared" si="3"/>
        <v>-2760</v>
      </c>
      <c r="I54" s="36">
        <f t="shared" si="2"/>
        <v>-814</v>
      </c>
    </row>
    <row r="55" spans="1:9" x14ac:dyDescent="0.25">
      <c r="A55" s="29">
        <v>2024</v>
      </c>
      <c r="B55" s="31">
        <v>863</v>
      </c>
      <c r="C55" s="31">
        <v>840</v>
      </c>
      <c r="D55" s="31">
        <v>3331</v>
      </c>
      <c r="E55" s="31">
        <v>2454</v>
      </c>
      <c r="F55" s="31">
        <f t="shared" si="0"/>
        <v>23</v>
      </c>
      <c r="G55" s="31">
        <f t="shared" si="1"/>
        <v>877</v>
      </c>
      <c r="H55" s="36">
        <f t="shared" si="3"/>
        <v>-2454</v>
      </c>
      <c r="I55" s="36">
        <f t="shared" si="2"/>
        <v>-840</v>
      </c>
    </row>
    <row r="56" spans="1:9" x14ac:dyDescent="0.25">
      <c r="A56" s="32">
        <v>2025</v>
      </c>
      <c r="B56" s="33">
        <v>824</v>
      </c>
      <c r="C56" s="33">
        <v>833</v>
      </c>
      <c r="D56" s="33">
        <v>4260</v>
      </c>
      <c r="E56" s="33">
        <v>2092</v>
      </c>
      <c r="F56" s="33">
        <f t="shared" si="0"/>
        <v>-9</v>
      </c>
      <c r="G56" s="33">
        <f t="shared" si="1"/>
        <v>2168</v>
      </c>
      <c r="H56" s="36">
        <f t="shared" si="3"/>
        <v>-2092</v>
      </c>
      <c r="I56" s="36">
        <f t="shared" si="2"/>
        <v>-833</v>
      </c>
    </row>
    <row r="57" spans="1:9" x14ac:dyDescent="0.25">
      <c r="A57" s="29" t="s">
        <v>5</v>
      </c>
      <c r="F57" s="31"/>
      <c r="G57" s="31"/>
      <c r="H57" s="36">
        <f t="shared" si="3"/>
        <v>0</v>
      </c>
      <c r="I57" s="36"/>
    </row>
    <row r="60" spans="1:9" x14ac:dyDescent="0.25">
      <c r="A60" s="29" t="s">
        <v>19</v>
      </c>
      <c r="F60" s="34">
        <f>+AVERAGE(F3:F10)</f>
        <v>727.875</v>
      </c>
    </row>
    <row r="61" spans="1:9" x14ac:dyDescent="0.25">
      <c r="A61" s="29" t="s">
        <v>20</v>
      </c>
      <c r="F61" s="34">
        <f>+AVERAGE(F11:F20)</f>
        <v>735.1</v>
      </c>
    </row>
    <row r="62" spans="1:9" x14ac:dyDescent="0.25">
      <c r="A62" s="29" t="s">
        <v>21</v>
      </c>
      <c r="F62" s="34">
        <f>+AVERAGE(F21:F30)</f>
        <v>849.4</v>
      </c>
    </row>
    <row r="63" spans="1:9" x14ac:dyDescent="0.25">
      <c r="A63" s="29" t="s">
        <v>22</v>
      </c>
      <c r="F63" s="34">
        <f>+AVERAGE(F31:F40)</f>
        <v>765.5</v>
      </c>
    </row>
    <row r="64" spans="1:9" x14ac:dyDescent="0.25">
      <c r="A64" s="29" t="s">
        <v>23</v>
      </c>
      <c r="F64" s="34">
        <f>+AVERAGE(F41:F50)</f>
        <v>590.6</v>
      </c>
    </row>
    <row r="65" spans="1:6" x14ac:dyDescent="0.25">
      <c r="A65" s="29" t="s">
        <v>24</v>
      </c>
      <c r="F65" s="34">
        <f>+AVERAGE(F51:F56)</f>
        <v>76</v>
      </c>
    </row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78E95-2576-473E-910D-7520E7882D91}">
  <dimension ref="A1:G58"/>
  <sheetViews>
    <sheetView zoomScale="145" zoomScaleNormal="145" workbookViewId="0">
      <selection activeCell="D62" sqref="D62"/>
    </sheetView>
  </sheetViews>
  <sheetFormatPr defaultColWidth="8.7109375" defaultRowHeight="15" x14ac:dyDescent="0.25"/>
  <cols>
    <col min="1" max="1" width="11.7109375" style="1" customWidth="1"/>
    <col min="2" max="3" width="16" style="1" customWidth="1"/>
    <col min="4" max="4" width="15.5703125" style="1" customWidth="1"/>
    <col min="5" max="16384" width="8.7109375" style="1"/>
  </cols>
  <sheetData>
    <row r="1" spans="1:7" x14ac:dyDescent="0.25">
      <c r="A1" s="4" t="s">
        <v>9</v>
      </c>
      <c r="B1" s="4"/>
    </row>
    <row r="2" spans="1:7" x14ac:dyDescent="0.25">
      <c r="A2" s="23"/>
      <c r="B2" s="24" t="s">
        <v>10</v>
      </c>
      <c r="C2" s="25"/>
      <c r="D2" s="26"/>
    </row>
    <row r="3" spans="1:7" x14ac:dyDescent="0.25">
      <c r="A3" s="23" t="s">
        <v>4</v>
      </c>
      <c r="B3" s="27" t="s">
        <v>11</v>
      </c>
      <c r="C3" s="28" t="s">
        <v>12</v>
      </c>
      <c r="D3" s="26" t="s">
        <v>13</v>
      </c>
    </row>
    <row r="4" spans="1:7" x14ac:dyDescent="0.25">
      <c r="A4" s="1">
        <v>1972</v>
      </c>
      <c r="B4" s="2">
        <v>58047</v>
      </c>
      <c r="C4" s="5">
        <v>58189.135016261942</v>
      </c>
      <c r="D4" s="6"/>
      <c r="G4" s="7"/>
    </row>
    <row r="5" spans="1:7" x14ac:dyDescent="0.25">
      <c r="A5" s="1">
        <v>1973</v>
      </c>
      <c r="B5" s="2">
        <v>58299</v>
      </c>
      <c r="C5" s="5">
        <v>58408.884616032759</v>
      </c>
      <c r="D5" s="6">
        <v>3.7693583587171671E-3</v>
      </c>
      <c r="G5" s="7"/>
    </row>
    <row r="6" spans="1:7" x14ac:dyDescent="0.25">
      <c r="A6" s="1">
        <v>1974</v>
      </c>
      <c r="B6" s="2">
        <v>58349</v>
      </c>
      <c r="C6" s="5">
        <v>58290.063598523782</v>
      </c>
      <c r="D6" s="6">
        <v>-2.0363689713995881E-3</v>
      </c>
      <c r="G6" s="7"/>
    </row>
    <row r="7" spans="1:7" x14ac:dyDescent="0.25">
      <c r="A7" s="1">
        <v>1975</v>
      </c>
      <c r="B7" s="2">
        <v>58295</v>
      </c>
      <c r="C7" s="5">
        <v>58299.218230228675</v>
      </c>
      <c r="D7" s="6">
        <v>1.5704070871898712E-4</v>
      </c>
      <c r="G7" s="7"/>
    </row>
    <row r="8" spans="1:7" x14ac:dyDescent="0.25">
      <c r="A8" s="1">
        <v>1976</v>
      </c>
      <c r="B8" s="2">
        <v>58368</v>
      </c>
      <c r="C8" s="5">
        <v>58437.207141773812</v>
      </c>
      <c r="D8" s="6">
        <v>2.3641117221811633E-3</v>
      </c>
      <c r="G8" s="7"/>
    </row>
    <row r="9" spans="1:7" x14ac:dyDescent="0.25">
      <c r="A9" s="1">
        <v>1977</v>
      </c>
      <c r="B9" s="2">
        <v>58580</v>
      </c>
      <c r="C9" s="5">
        <v>58722.264235520124</v>
      </c>
      <c r="D9" s="6">
        <v>4.8661478733786076E-3</v>
      </c>
      <c r="G9" s="7"/>
    </row>
    <row r="10" spans="1:7" x14ac:dyDescent="0.25">
      <c r="A10" s="1">
        <v>1978</v>
      </c>
      <c r="B10" s="2">
        <v>58776</v>
      </c>
      <c r="C10" s="5">
        <v>58829.013970104977</v>
      </c>
      <c r="D10" s="6">
        <v>1.8162246393014965E-3</v>
      </c>
      <c r="G10" s="7"/>
    </row>
    <row r="11" spans="1:7" x14ac:dyDescent="0.25">
      <c r="A11" s="1">
        <v>1979</v>
      </c>
      <c r="B11" s="2">
        <v>59191</v>
      </c>
      <c r="C11" s="5">
        <v>59553.037107564742</v>
      </c>
      <c r="D11" s="6">
        <v>1.2232127396105488E-2</v>
      </c>
      <c r="G11" s="7"/>
    </row>
    <row r="12" spans="1:7" x14ac:dyDescent="0.25">
      <c r="A12" s="1">
        <v>1980</v>
      </c>
      <c r="B12" s="2">
        <v>59909</v>
      </c>
      <c r="C12" s="5">
        <v>60264.128562039725</v>
      </c>
      <c r="D12" s="6">
        <v>1.1869748367731884E-2</v>
      </c>
      <c r="G12" s="7"/>
    </row>
    <row r="13" spans="1:7" x14ac:dyDescent="0.25">
      <c r="A13" s="1">
        <v>1981</v>
      </c>
      <c r="B13" s="2">
        <v>60563</v>
      </c>
      <c r="C13" s="5">
        <v>60865.653053248468</v>
      </c>
      <c r="D13" s="6">
        <v>9.9319825054548661E-3</v>
      </c>
      <c r="G13" s="7"/>
    </row>
    <row r="14" spans="1:7" x14ac:dyDescent="0.25">
      <c r="A14" s="1">
        <v>1982</v>
      </c>
      <c r="B14" s="2">
        <v>61276</v>
      </c>
      <c r="C14" s="5">
        <v>61689.897549275396</v>
      </c>
      <c r="D14" s="6">
        <v>1.3451156144799649E-2</v>
      </c>
      <c r="G14" s="7"/>
    </row>
    <row r="15" spans="1:7" x14ac:dyDescent="0.25">
      <c r="A15" s="1">
        <v>1983</v>
      </c>
      <c r="B15" s="2">
        <v>62228</v>
      </c>
      <c r="C15" s="5">
        <v>62770.480892455824</v>
      </c>
      <c r="D15" s="6">
        <v>1.7364730997623576E-2</v>
      </c>
      <c r="G15" s="7"/>
    </row>
    <row r="16" spans="1:7" x14ac:dyDescent="0.25">
      <c r="A16" s="1">
        <v>1984</v>
      </c>
      <c r="B16" s="2">
        <v>62901</v>
      </c>
      <c r="C16" s="5">
        <v>63036.946841824094</v>
      </c>
      <c r="D16" s="6">
        <v>4.2360988160128604E-3</v>
      </c>
      <c r="G16" s="7"/>
    </row>
    <row r="17" spans="1:7" x14ac:dyDescent="0.25">
      <c r="A17" s="1">
        <v>1985</v>
      </c>
      <c r="B17" s="2">
        <v>61727.973091687207</v>
      </c>
      <c r="C17" s="5">
        <v>60418.999341550312</v>
      </c>
      <c r="D17" s="6">
        <v>-4.2417398186576E-2</v>
      </c>
      <c r="G17" s="7"/>
    </row>
    <row r="18" spans="1:7" x14ac:dyDescent="0.25">
      <c r="A18" s="1">
        <v>1986</v>
      </c>
      <c r="B18" s="2">
        <v>59931.419632073987</v>
      </c>
      <c r="C18" s="5">
        <v>59443.839922597668</v>
      </c>
      <c r="D18" s="6">
        <v>-1.6271614130830479E-2</v>
      </c>
      <c r="G18" s="7"/>
    </row>
    <row r="19" spans="1:7" x14ac:dyDescent="0.25">
      <c r="A19" s="1">
        <v>1987</v>
      </c>
      <c r="B19" s="2">
        <v>59158.638008542912</v>
      </c>
      <c r="C19" s="5">
        <v>58873.436094488163</v>
      </c>
      <c r="D19" s="6">
        <v>-9.6420111488518933E-3</v>
      </c>
      <c r="G19" s="7"/>
    </row>
    <row r="20" spans="1:7" x14ac:dyDescent="0.25">
      <c r="A20" s="1">
        <v>1988</v>
      </c>
      <c r="B20" s="2">
        <v>59331.350223443253</v>
      </c>
      <c r="C20" s="5">
        <v>59789.26435239835</v>
      </c>
      <c r="D20" s="6">
        <v>1.5436130127429304E-2</v>
      </c>
      <c r="G20" s="7"/>
    </row>
    <row r="21" spans="1:7" x14ac:dyDescent="0.25">
      <c r="A21" s="1">
        <v>1989</v>
      </c>
      <c r="B21" s="2">
        <v>60442.792415201635</v>
      </c>
      <c r="C21" s="5">
        <v>61096.320478004913</v>
      </c>
      <c r="D21" s="6">
        <v>2.1625524094665175E-2</v>
      </c>
      <c r="G21" s="7"/>
    </row>
    <row r="22" spans="1:7" x14ac:dyDescent="0.25">
      <c r="A22" s="1">
        <v>1990</v>
      </c>
      <c r="B22" s="2">
        <v>62753.335459311675</v>
      </c>
      <c r="C22" s="5">
        <v>64410.350440618437</v>
      </c>
      <c r="D22" s="6">
        <v>5.2822698268741378E-2</v>
      </c>
      <c r="G22" s="7"/>
    </row>
    <row r="23" spans="1:7" x14ac:dyDescent="0.25">
      <c r="A23" s="1">
        <v>1991</v>
      </c>
      <c r="B23" s="2">
        <v>65896.175220309218</v>
      </c>
      <c r="C23" s="5">
        <v>67382</v>
      </c>
      <c r="D23" s="6">
        <v>4.5103578612564213E-2</v>
      </c>
      <c r="G23" s="7"/>
    </row>
    <row r="24" spans="1:7" x14ac:dyDescent="0.25">
      <c r="A24" s="1">
        <v>1992</v>
      </c>
      <c r="B24" s="2">
        <v>69005.469339699426</v>
      </c>
      <c r="C24" s="5">
        <v>70628.938679398838</v>
      </c>
      <c r="D24" s="6">
        <v>4.7062036887188068E-2</v>
      </c>
      <c r="G24" s="7"/>
    </row>
    <row r="25" spans="1:7" x14ac:dyDescent="0.25">
      <c r="A25" s="1">
        <v>1993</v>
      </c>
      <c r="B25" s="2">
        <v>73685.115925376958</v>
      </c>
      <c r="C25" s="5">
        <v>76741.293171355079</v>
      </c>
      <c r="D25" s="6">
        <v>8.2999979187195538E-2</v>
      </c>
      <c r="G25" s="7"/>
    </row>
    <row r="26" spans="1:7" x14ac:dyDescent="0.25">
      <c r="A26" s="1">
        <v>1994</v>
      </c>
      <c r="B26" s="2">
        <v>77595.029016200046</v>
      </c>
      <c r="C26" s="5">
        <v>78448.764861045012</v>
      </c>
      <c r="D26" s="6">
        <v>2.2005798762075403E-2</v>
      </c>
      <c r="G26" s="7"/>
    </row>
    <row r="27" spans="1:7" x14ac:dyDescent="0.25">
      <c r="A27" s="1">
        <v>1995</v>
      </c>
      <c r="B27" s="2">
        <v>79804.628525971784</v>
      </c>
      <c r="C27" s="5">
        <v>81160.492190898556</v>
      </c>
      <c r="D27" s="6">
        <v>3.3982844618217711E-2</v>
      </c>
      <c r="G27" s="7"/>
    </row>
    <row r="28" spans="1:7" x14ac:dyDescent="0.25">
      <c r="A28" s="1">
        <v>1996</v>
      </c>
      <c r="B28" s="2">
        <v>83021.365310279463</v>
      </c>
      <c r="C28" s="5">
        <v>84882.23842966037</v>
      </c>
      <c r="D28" s="6">
        <v>4.4836286264316787E-2</v>
      </c>
      <c r="G28" s="7"/>
    </row>
    <row r="29" spans="1:7" x14ac:dyDescent="0.25">
      <c r="A29" s="1">
        <v>1997</v>
      </c>
      <c r="B29" s="2">
        <v>86300.563541541953</v>
      </c>
      <c r="C29" s="5">
        <v>87718.888653423535</v>
      </c>
      <c r="D29" s="6">
        <v>3.2872388564589627E-2</v>
      </c>
      <c r="G29" s="7"/>
    </row>
    <row r="30" spans="1:7" x14ac:dyDescent="0.25">
      <c r="A30" s="1">
        <v>1998</v>
      </c>
      <c r="B30" s="2">
        <v>88451.164823382627</v>
      </c>
      <c r="C30" s="5">
        <v>89183.440993341719</v>
      </c>
      <c r="D30" s="6">
        <v>1.6558129044983889E-2</v>
      </c>
      <c r="G30" s="7"/>
    </row>
    <row r="31" spans="1:7" x14ac:dyDescent="0.25">
      <c r="A31" s="1">
        <v>1999</v>
      </c>
      <c r="B31" s="2">
        <v>89659.440993341705</v>
      </c>
      <c r="C31" s="5">
        <v>90135.44099334169</v>
      </c>
      <c r="D31" s="6">
        <v>1.061805576437222E-2</v>
      </c>
      <c r="G31" s="7"/>
    </row>
    <row r="32" spans="1:7" x14ac:dyDescent="0.25">
      <c r="A32" s="1">
        <v>2000</v>
      </c>
      <c r="B32" s="2">
        <v>90587.717982985021</v>
      </c>
      <c r="C32" s="5">
        <v>91039.994972628367</v>
      </c>
      <c r="D32" s="6">
        <v>9.9854761272799211E-3</v>
      </c>
      <c r="G32" s="7"/>
    </row>
    <row r="33" spans="1:7" x14ac:dyDescent="0.25">
      <c r="A33" s="1">
        <v>2001</v>
      </c>
      <c r="B33" s="2">
        <v>91438.852711387648</v>
      </c>
      <c r="C33" s="5">
        <v>91837.710450146915</v>
      </c>
      <c r="D33" s="6">
        <v>8.724087336489942E-3</v>
      </c>
      <c r="G33" s="7"/>
    </row>
    <row r="34" spans="1:7" x14ac:dyDescent="0.25">
      <c r="A34" s="1">
        <v>2002</v>
      </c>
      <c r="B34" s="2">
        <v>92074.295797378014</v>
      </c>
      <c r="C34" s="5">
        <v>92310.881144609113</v>
      </c>
      <c r="D34" s="6">
        <v>5.1390209581898064E-3</v>
      </c>
      <c r="G34" s="7"/>
    </row>
    <row r="35" spans="1:7" x14ac:dyDescent="0.25">
      <c r="A35" s="1">
        <v>2003</v>
      </c>
      <c r="B35" s="2">
        <v>93128.487944097258</v>
      </c>
      <c r="C35" s="5">
        <v>93946.094743585389</v>
      </c>
      <c r="D35" s="6">
        <v>1.7559134153075112E-2</v>
      </c>
      <c r="G35" s="7"/>
    </row>
    <row r="36" spans="1:7" x14ac:dyDescent="0.25">
      <c r="A36" s="1">
        <v>2004</v>
      </c>
      <c r="B36" s="2">
        <v>95138.29693360177</v>
      </c>
      <c r="C36" s="5">
        <v>96330.499123618152</v>
      </c>
      <c r="D36" s="6">
        <v>2.5063820545219821E-2</v>
      </c>
      <c r="G36" s="7"/>
    </row>
    <row r="37" spans="1:7" x14ac:dyDescent="0.25">
      <c r="A37" s="1">
        <v>2005</v>
      </c>
      <c r="B37" s="2">
        <v>97634.627534366751</v>
      </c>
      <c r="C37" s="5">
        <v>98938.75594511535</v>
      </c>
      <c r="D37" s="6">
        <v>2.6716053739626242E-2</v>
      </c>
      <c r="G37" s="7"/>
    </row>
    <row r="38" spans="1:7" x14ac:dyDescent="0.25">
      <c r="A38" s="1">
        <v>2006</v>
      </c>
      <c r="B38" s="2">
        <v>99405.419425549713</v>
      </c>
      <c r="C38" s="5">
        <v>99872.082905984062</v>
      </c>
      <c r="D38" s="6">
        <v>9.3891643213703819E-3</v>
      </c>
      <c r="G38" s="7"/>
    </row>
    <row r="39" spans="1:7" x14ac:dyDescent="0.25">
      <c r="A39" s="1">
        <v>2007</v>
      </c>
      <c r="B39" s="2">
        <v>100149.91495345801</v>
      </c>
      <c r="C39" s="5">
        <v>100427.74700093195</v>
      </c>
      <c r="D39" s="6">
        <v>5.5483374166742008E-3</v>
      </c>
      <c r="G39" s="7"/>
    </row>
    <row r="40" spans="1:7" x14ac:dyDescent="0.25">
      <c r="A40" s="1">
        <v>2008</v>
      </c>
      <c r="B40" s="2">
        <v>100916.82931362937</v>
      </c>
      <c r="C40" s="5">
        <v>101405.91162632678</v>
      </c>
      <c r="D40" s="6">
        <v>9.6928558929986371E-3</v>
      </c>
      <c r="G40" s="7"/>
    </row>
    <row r="41" spans="1:7" x14ac:dyDescent="0.25">
      <c r="A41" s="1">
        <v>2009</v>
      </c>
      <c r="B41" s="2">
        <v>101603.65347775994</v>
      </c>
      <c r="C41" s="5">
        <v>101801.3953291931</v>
      </c>
      <c r="D41" s="6">
        <v>3.8924210759996567E-3</v>
      </c>
      <c r="G41" s="7"/>
    </row>
    <row r="42" spans="1:7" x14ac:dyDescent="0.25">
      <c r="A42" s="1">
        <v>2010</v>
      </c>
      <c r="B42" s="2">
        <v>101837.80572771764</v>
      </c>
      <c r="C42" s="5">
        <v>101874.21612624217</v>
      </c>
      <c r="D42" s="6">
        <v>7.1506646899542723E-4</v>
      </c>
      <c r="G42" s="7"/>
    </row>
    <row r="43" spans="1:7" x14ac:dyDescent="0.25">
      <c r="A43" s="1">
        <v>2011</v>
      </c>
      <c r="B43" s="2">
        <v>102590.78592192952</v>
      </c>
      <c r="C43" s="5">
        <v>103307.35571761688</v>
      </c>
      <c r="D43" s="6">
        <v>1.3969703859523345E-2</v>
      </c>
      <c r="G43" s="7"/>
    </row>
    <row r="44" spans="1:7" x14ac:dyDescent="0.25">
      <c r="A44" s="1">
        <v>2012</v>
      </c>
      <c r="B44" s="2">
        <v>104109.6631326169</v>
      </c>
      <c r="C44" s="5">
        <v>104911.9705476169</v>
      </c>
      <c r="D44" s="6">
        <v>1.5413041862442462E-2</v>
      </c>
      <c r="G44" s="7"/>
    </row>
    <row r="45" spans="1:7" x14ac:dyDescent="0.25">
      <c r="A45" s="1">
        <v>2013</v>
      </c>
      <c r="B45" s="2">
        <v>105675.21804519417</v>
      </c>
      <c r="C45" s="5">
        <v>106438.46554277142</v>
      </c>
      <c r="D45" s="6">
        <v>1.4445407047637858E-2</v>
      </c>
      <c r="G45" s="7"/>
    </row>
    <row r="46" spans="1:7" x14ac:dyDescent="0.25">
      <c r="A46" s="1">
        <v>2014</v>
      </c>
      <c r="B46" s="2">
        <v>106807.43788892584</v>
      </c>
      <c r="C46" s="5">
        <v>107176.41023508024</v>
      </c>
      <c r="D46" s="6">
        <v>6.9091408093866795E-3</v>
      </c>
      <c r="G46" s="7"/>
    </row>
    <row r="47" spans="1:7" x14ac:dyDescent="0.25">
      <c r="A47" s="1">
        <v>2015</v>
      </c>
      <c r="B47" s="2">
        <v>107905.91026702488</v>
      </c>
      <c r="C47" s="5">
        <v>108635.41029896951</v>
      </c>
      <c r="D47" s="6">
        <v>1.352124539399841E-2</v>
      </c>
      <c r="G47" s="7"/>
    </row>
    <row r="48" spans="1:7" x14ac:dyDescent="0.25">
      <c r="A48" s="1">
        <v>2016</v>
      </c>
      <c r="B48" s="2">
        <v>108726.87476076145</v>
      </c>
      <c r="C48" s="5">
        <v>108818.3392225534</v>
      </c>
      <c r="D48" s="6">
        <v>1.6824632101082918E-3</v>
      </c>
      <c r="G48" s="7"/>
    </row>
    <row r="49" spans="1:7" x14ac:dyDescent="0.25">
      <c r="A49" s="1">
        <v>2017</v>
      </c>
      <c r="B49" s="2">
        <v>108734.84433592428</v>
      </c>
      <c r="C49" s="5">
        <v>108651.34944929514</v>
      </c>
      <c r="D49" s="6">
        <v>-1.5357524728991723E-3</v>
      </c>
      <c r="G49" s="7"/>
    </row>
    <row r="50" spans="1:7" x14ac:dyDescent="0.25">
      <c r="A50" s="1">
        <v>2018</v>
      </c>
      <c r="B50" s="2">
        <v>108907.69518605378</v>
      </c>
      <c r="C50" s="5">
        <v>109164.0409228124</v>
      </c>
      <c r="D50" s="6">
        <v>4.7075867271817685E-3</v>
      </c>
      <c r="G50" s="7"/>
    </row>
    <row r="51" spans="1:7" x14ac:dyDescent="0.25">
      <c r="A51" s="1">
        <v>2019</v>
      </c>
      <c r="B51" s="2">
        <v>109202.61338404956</v>
      </c>
      <c r="C51" s="5">
        <v>109241.1858452867</v>
      </c>
      <c r="D51" s="6">
        <v>7.0643845684611767E-4</v>
      </c>
      <c r="G51" s="7"/>
    </row>
    <row r="52" spans="1:7" x14ac:dyDescent="0.25">
      <c r="A52" s="1">
        <v>2020</v>
      </c>
      <c r="B52" s="2">
        <v>108586.74079326869</v>
      </c>
      <c r="C52" s="5">
        <v>107932.29574125067</v>
      </c>
      <c r="D52" s="6">
        <v>-1.2054012698313049E-2</v>
      </c>
      <c r="G52" s="7"/>
    </row>
    <row r="53" spans="1:7" x14ac:dyDescent="0.25">
      <c r="A53" s="1">
        <v>2021</v>
      </c>
      <c r="B53" s="3">
        <v>107700.32490875067</v>
      </c>
      <c r="C53" s="5">
        <v>107468.35407625067</v>
      </c>
      <c r="D53" s="6">
        <v>-4.3077157178247625E-3</v>
      </c>
      <c r="G53" s="7"/>
    </row>
    <row r="54" spans="1:7" x14ac:dyDescent="0.25">
      <c r="A54" s="1">
        <v>2022</v>
      </c>
      <c r="B54" s="3">
        <v>107310.35407625069</v>
      </c>
      <c r="C54" s="5">
        <v>107152.3540762507</v>
      </c>
      <c r="D54" s="6">
        <v>-2.9447319512475472E-3</v>
      </c>
      <c r="G54" s="7"/>
    </row>
    <row r="55" spans="1:7" x14ac:dyDescent="0.25">
      <c r="A55" s="1">
        <v>2023</v>
      </c>
      <c r="B55" s="3">
        <v>107359.33573687568</v>
      </c>
      <c r="C55" s="5">
        <v>107566.31739750068</v>
      </c>
      <c r="D55" s="6">
        <v>3.855871790751995E-3</v>
      </c>
      <c r="G55" s="7"/>
    </row>
    <row r="56" spans="1:7" x14ac:dyDescent="0.25">
      <c r="A56" s="8">
        <v>2024</v>
      </c>
      <c r="B56" s="9">
        <v>108016.00971000068</v>
      </c>
      <c r="C56" s="5">
        <v>108465.70202250069</v>
      </c>
      <c r="D56" s="10">
        <v>8.3264492327120715E-3</v>
      </c>
      <c r="G56" s="7"/>
    </row>
    <row r="57" spans="1:7" x14ac:dyDescent="0.25">
      <c r="A57" s="11">
        <v>2025</v>
      </c>
      <c r="B57" s="9">
        <v>109545.38076187567</v>
      </c>
      <c r="C57" s="5">
        <v>110625.05950125065</v>
      </c>
      <c r="D57" s="12">
        <v>1.9712628576967661E-2</v>
      </c>
      <c r="G57" s="7"/>
    </row>
    <row r="58" spans="1:7" ht="29.1" customHeight="1" x14ac:dyDescent="0.25">
      <c r="A58" s="13" t="s">
        <v>14</v>
      </c>
      <c r="B58" s="13"/>
      <c r="C58" s="13"/>
      <c r="D58" s="13"/>
    </row>
  </sheetData>
  <mergeCells count="2">
    <mergeCell ref="B2:C2"/>
    <mergeCell ref="A58:D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D1 Natural growth &amp; migration</vt:lpstr>
      <vt:lpstr>D1 Natural growth and migration</vt:lpstr>
      <vt:lpstr>D1 Total population 1972-2025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 I. Helder</dc:creator>
  <cp:lastModifiedBy>Martijn Balkestein</cp:lastModifiedBy>
  <dcterms:created xsi:type="dcterms:W3CDTF">2023-02-24T15:13:32Z</dcterms:created>
  <dcterms:modified xsi:type="dcterms:W3CDTF">2026-09-16T18:31:03Z</dcterms:modified>
</cp:coreProperties>
</file>