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Work\AFAS opleding\Economic\"/>
    </mc:Choice>
  </mc:AlternateContent>
  <xr:revisionPtr revIDLastSave="0" documentId="13_ncr:1_{9079883F-F03F-4092-8BEE-6B914DB3BD91}" xr6:coauthVersionLast="47" xr6:coauthVersionMax="47" xr10:uidLastSave="{00000000-0000-0000-0000-000000000000}"/>
  <bookViews>
    <workbookView xWindow="-120" yWindow="-120" windowWidth="29040" windowHeight="15720" xr2:uid="{AB5418C0-240F-4EA5-9812-E045764E0235}"/>
  </bookViews>
  <sheets>
    <sheet name="Tourism Developments 1986-20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1_____123Graph_APOPARUBA81_91" hidden="1">'[1]Tot. Pop.'!#REF!</definedName>
    <definedName name="_10__123Graph_APOPARUBA81_91" hidden="1">'[1]Tot. Pop.'!#REF!</definedName>
    <definedName name="_12_________123Graph_XPOPARUBA81_91" hidden="1">[2]P1!#REF!</definedName>
    <definedName name="_12__123Graph_XPOPARUBA81_91" hidden="1">[2]P1!#REF!</definedName>
    <definedName name="_15________123Graph_APOPARUBA81_91" hidden="1">'[3]Tot. Pop.'!#REF!</definedName>
    <definedName name="_18________123Graph_XPOPARUBA81_91" hidden="1">'[3]Tot. Pop.'!#REF!</definedName>
    <definedName name="_2_____123Graph_XPOPARUBA81_91" hidden="1">'[1]Tot. Pop.'!#REF!</definedName>
    <definedName name="_21_______123Graph_APOPARUBA81_91" hidden="1">'[3]Tot. Pop.'!#REF!</definedName>
    <definedName name="_24_______123Graph_XPOPARUBA81_91" hidden="1">'[3]Tot. Pop.'!#REF!</definedName>
    <definedName name="_24__123Graph_XPOPARUBA81_91" hidden="1">'[1]Tot. Pop.'!#REF!</definedName>
    <definedName name="_27______123Graph_APOPARUBA81_91" hidden="1">'[3]Tot. Pop.'!#REF!</definedName>
    <definedName name="_3__________123Graph_APOPARUBA81_91" hidden="1">[2]P1!#REF!</definedName>
    <definedName name="_3____123Graph_APOPARUBA81_91" hidden="1">'[1]Tot. Pop.'!#REF!</definedName>
    <definedName name="_30______123Graph_XPOPARUBA81_91" hidden="1">'[3]Tot. Pop.'!#REF!</definedName>
    <definedName name="_33_____123Graph_APOPARUBA81_91" hidden="1">'[3]Tot. Pop.'!#REF!</definedName>
    <definedName name="_36_____123Graph_XPOPARUBA81_91" hidden="1">'[3]Tot. Pop.'!#REF!</definedName>
    <definedName name="_39____123Graph_APOPARUBA81_91" hidden="1">[2]P1!#REF!</definedName>
    <definedName name="_4____123Graph_XPOPARUBA81_91" hidden="1">'[1]Tot. Pop.'!#REF!</definedName>
    <definedName name="_4__123Graph_APOPARUBA81_91" hidden="1">'[4]Tot. Pop.'!#REF!</definedName>
    <definedName name="_42____123Graph_XPOPARUBA81_91" hidden="1">[2]P1!#REF!</definedName>
    <definedName name="_45___123Graph_APOPARUBA81_91" hidden="1">'[3]Tot. Pop.'!#REF!</definedName>
    <definedName name="_46___123Graph_BPOPARUBA81_91" hidden="1">'[5]9120'!$C$8:$C$20</definedName>
    <definedName name="_47___123Graph_CPOPARUBA81_91" hidden="1">'[5]9120'!$B$8:$B$20</definedName>
    <definedName name="_5___123Graph_APOPARUBA81_91" hidden="1">'[1]Tot. Pop.'!#REF!</definedName>
    <definedName name="_50___123Graph_XPOPARUBA81_91" hidden="1">'[3]Tot. Pop.'!#REF!</definedName>
    <definedName name="_53__123Graph_APOPARUBA81_91" hidden="1">'[3]Tot. Pop.'!#REF!</definedName>
    <definedName name="_55__123Graph_BPOPARUBA81_91" hidden="1">'[5]9120'!$C$8:$C$20</definedName>
    <definedName name="_57__123Graph_CPOPARUBA81_91" hidden="1">'[5]9120'!$B$8:$B$20</definedName>
    <definedName name="_6__________123Graph_XPOPARUBA81_91" hidden="1">[2]P1!#REF!</definedName>
    <definedName name="_6___123Graph_XPOPARUBA81_91" hidden="1">'[1]Tot. Pop.'!#REF!</definedName>
    <definedName name="_60__123Graph_XPOPARUBA81_91" hidden="1">'[3]Tot. Pop.'!#REF!</definedName>
    <definedName name="_8__123Graph_XPOPARUBA81_91" hidden="1">'[4]Tot. Pop.'!#REF!</definedName>
    <definedName name="_9_________123Graph_APOPARUBA81_91" hidden="1">[2]P1!#REF!</definedName>
    <definedName name="_9__123Graph_APOPARUBA81_91" hidden="1">[2]P1!#REF!</definedName>
    <definedName name="Activity_status_by_age_for_1972__1981__1991_and_2000">'[6]T1.1. Act. Status by age'!$A$1:$O$32</definedName>
    <definedName name="Annual_population_change">[7]Demography!$C$6</definedName>
    <definedName name="birth_rate">[8]Popgrowth!$G$4:$G$35</definedName>
    <definedName name="Census1">[7]Index_censo!$B$17:$C$21</definedName>
    <definedName name="Census10">[7]Index_censo!$B$108:$C$112</definedName>
    <definedName name="Census11">[7]Index_censo!$B$116:$C$119</definedName>
    <definedName name="Census12">[7]Index_censo!$B$123:$C$149</definedName>
    <definedName name="Census13">[7]Index_censo!$B$153:$C$164</definedName>
    <definedName name="Census14">[7]Index_censo!$B$169:$C$188</definedName>
    <definedName name="Census15">[7]Index_censo!$B$192:$C$195</definedName>
    <definedName name="Census16">[7]Index_censo!$B$197</definedName>
    <definedName name="Census2">[7]Index_censo!$B$25:$C$29</definedName>
    <definedName name="Census3">[7]Index_censo!$B$33:$C$36</definedName>
    <definedName name="Census4">[7]Index_censo!$B$40:$C$42</definedName>
    <definedName name="Census5">[7]Index_censo!$B$47:$C$56</definedName>
    <definedName name="Census6">[7]Index_censo!$B$60:$C$75</definedName>
    <definedName name="Census7">[7]Index_censo!$B$79:$C$83</definedName>
    <definedName name="Census8">[7]Index_censo!$B$87:$C$89</definedName>
    <definedName name="Census9">[7]Index_censo!$B$93:$C$104</definedName>
    <definedName name="Communication">[7]Social!$C$47</definedName>
    <definedName name="Crime">[7]Social!$C$31</definedName>
    <definedName name="Data">[9]!WebDataS1[#Data]</definedName>
    <definedName name="death_rate">[8]Popgrowth!$E$4:$E$35</definedName>
    <definedName name="Definitions">[7]Definitions!$D$3</definedName>
    <definedName name="Density">[8]Popgrowth!$S$2:$S$35</definedName>
    <definedName name="E__Female">[7]Demography!$V$756:$V$761</definedName>
    <definedName name="E0_Bothsexes">[7]Demography!$V$785:$V$790</definedName>
    <definedName name="E0_Male">[7]Demography!$V$724:$V$729</definedName>
    <definedName name="Education">[7]Social!$C$6</definedName>
    <definedName name="Elections">[7]Political!$C$7</definedName>
    <definedName name="Environment">[7]Social!$C$86</definedName>
    <definedName name="Export">'[9]Data-entry'!$H$91</definedName>
    <definedName name="Fertility">[7]Demography!$C$34</definedName>
    <definedName name="Final_consumption">'[9]Data-entry'!$H$85</definedName>
    <definedName name="GDP_at_market_prices">'[9]Data-entry'!$H$84</definedName>
    <definedName name="GDP_deflater">'[9]Data-entry'!$H$93</definedName>
    <definedName name="GDP_developments">'[9]Data-entry'!$H$84</definedName>
    <definedName name="GDP_Growth_nominal">'[9]Data-entry'!$H$95</definedName>
    <definedName name="GDP_growth_real">'[9]Data-entry'!$H$96</definedName>
    <definedName name="GDP_per_capita_Afl">'[9]Data-entry'!$H$98</definedName>
    <definedName name="GDP_per_Capita_US">'[9]Data-entry'!$H$99</definedName>
    <definedName name="GDP_percentage_change">'[9]Data-entry'!$H$100</definedName>
    <definedName name="Government">'[9]Data-entry'!$H$87</definedName>
    <definedName name="Gross_capital_formation">'[9]Data-entry'!$H$88</definedName>
    <definedName name="Health">[7]Demography!$C$89</definedName>
    <definedName name="Highlights__Key_Labor_Market_Indicators">'[6]Key Labor Market Indicators'!$B$1</definedName>
    <definedName name="Household">'[9]Data-entry'!$H$86</definedName>
    <definedName name="Import">'[9]Data-entry'!$H$92</definedName>
    <definedName name="IMR_Bothsexes">[7]Demography!$P$785:$P$790</definedName>
    <definedName name="IMR_Females">[7]Demography!$P$756:$P$761</definedName>
    <definedName name="IMR_Males">[7]Demography!$P$724:$P$729</definedName>
    <definedName name="Income">'[7]Social Economic'!$C$188</definedName>
    <definedName name="Labor_market">'[7]Social Economic'!$C$8:$D$8</definedName>
    <definedName name="Language">[7]Cultural!$C$7</definedName>
    <definedName name="Life_expect_65">[10]lifeexpgender!$A$19:$K$19</definedName>
    <definedName name="Life_expect_gender">[10]lifeexpgender!$A$1:$K$57</definedName>
    <definedName name="Living_quarters">[7]Social!$C$58</definedName>
    <definedName name="Marriage_and_divorce">[7]Demography!$C$51:$E$51</definedName>
    <definedName name="Midyear_population">'[9]Data-entry'!$H$97</definedName>
    <definedName name="Migration">[7]Demography!$C$117</definedName>
    <definedName name="Mortality">[7]Demography!$C$68</definedName>
    <definedName name="Mortality_trends_in_Aruba_since_1972">[10]infmortrategender!$A$1:$C$34</definedName>
    <definedName name="natural_change_rate">[8]Popgrowth!$I$4:$I$35</definedName>
    <definedName name="net_migration_rate">[8]Popgrowth!$O$4:$O$35</definedName>
    <definedName name="Next_page">[11]p16!$K$81</definedName>
    <definedName name="P2_1991">[12]P2!$E$39:$G$62</definedName>
    <definedName name="P2_1992">[12]P2!$H$6:$J$29</definedName>
    <definedName name="P2_1993">[12]P2!$K$6:$M$29</definedName>
    <definedName name="P2_1994">[12]P2!$N$6:$P$29</definedName>
    <definedName name="P2_1995">[12]P2!$Q$6:$S$29</definedName>
    <definedName name="P2_1996">[12]P2!$T$6:$V$29</definedName>
    <definedName name="P2_1997">[12]P2!$E$39:$G$62</definedName>
    <definedName name="P2_1998">[12]P2!$H$39:$J$62</definedName>
    <definedName name="P2_1999">[12]P2!$K$39:$M$62</definedName>
    <definedName name="P2_2000">[12]P2!$N$39:$P$62</definedName>
    <definedName name="P2_2001">[12]P2!$Q$39:$S$62</definedName>
    <definedName name="P8_Number_of_immigrants_by_country_of_birth_and_year_of_arrival_in_Aruba.">[12]P8!$B$1</definedName>
    <definedName name="P9__Medium_popultion_projection_scenario_Aruba_2000_2015__number_of_persons_by_sex">[12]P9!$A$1</definedName>
    <definedName name="populatio_2010">[8]pop2010!$E$2:$G$9</definedName>
    <definedName name="Population_projections">[7]Demography!$C$131</definedName>
    <definedName name="Population_Structure">[7]Demography!$C$17</definedName>
    <definedName name="Position_of_women">[7]Social!$C$21</definedName>
    <definedName name="_xlnm.Print_Area" localSheetId="0">'Tourism Developments 1986-2026'!$A$1:$N$186</definedName>
    <definedName name="_xlnm.Print_Titles" localSheetId="0">'Tourism Developments 1986-2026'!$1:$5</definedName>
    <definedName name="Private">'[9]Data-entry'!$H$89</definedName>
    <definedName name="Public">'[9]Data-entry'!$H$90</definedName>
    <definedName name="q_x_n">[10]under5mortrate!$E$3:$E$6</definedName>
    <definedName name="Real_GDP">'[9]Data-entry'!$H$94</definedName>
    <definedName name="Realgross">'[9]Data-entry'!$H$94</definedName>
    <definedName name="refActiveYear">[13]Dashboard!$J$8</definedName>
    <definedName name="RefData">#REF!</definedName>
    <definedName name="RefDate">#REF!</definedName>
    <definedName name="RefSite">#REF!</definedName>
    <definedName name="Religion">[7]Cultural!$C$16</definedName>
    <definedName name="SelectedTopic">'[9]Data-entry'!$V$11</definedName>
    <definedName name="SelectedYear">'[9]Data-entry'!$A$43</definedName>
    <definedName name="showRent_Home_PP">'[14]Invoer rentebedragen'!$E$2</definedName>
    <definedName name="Social_security">[7]Social!$C$78</definedName>
    <definedName name="sub_1">#REF!</definedName>
    <definedName name="Sub_10">#REF!</definedName>
    <definedName name="Sub_2">#REF!</definedName>
    <definedName name="Sub_3">#REF!</definedName>
    <definedName name="Sub_4">#REF!</definedName>
    <definedName name="Sub_5">#REF!</definedName>
    <definedName name="Sub_6">#REF!</definedName>
    <definedName name="Sub_7">#REF!</definedName>
    <definedName name="Sub_8">#REF!</definedName>
    <definedName name="Sub_9">#REF!</definedName>
    <definedName name="T1_Birth_rate">[7]Demography!$H$147:$H$185</definedName>
    <definedName name="T1_Births">[7]Demography!$G$147:$G$185</definedName>
    <definedName name="T1_Death_rate">[7]Demography!$F$147:$F$185</definedName>
    <definedName name="T1_Deaths">[7]Demography!$E$147:$E$188</definedName>
    <definedName name="T1_Density">[7]Demography!$V$147:$V$188</definedName>
    <definedName name="T1_Doubling_time">[7]Demography!$T$147:$T$148</definedName>
    <definedName name="T1_Emigrants">[7]Demography!$K$147:$K$185</definedName>
    <definedName name="T1_Graph_A">[7]Demography!$Y$147:$AK$169</definedName>
    <definedName name="T1_Graph_B">[7]Demography!$Y$172:$AK$194</definedName>
    <definedName name="T1_Graph_C">[7]Demography!$Y$197:$AK$218</definedName>
    <definedName name="T1_Graphs">[7]Demography!$B$191:$H$198</definedName>
    <definedName name="T1_Growth_rate">[7]Demography!$S$147:$S$185</definedName>
    <definedName name="T1_Immigrants">[7]Demography!$N$147:$N$185</definedName>
    <definedName name="T1_Nat_growth_rate">[7]Demography!$J$147:$J$185</definedName>
    <definedName name="T1_Pop">[7]Demography!$C$147:$D$188</definedName>
    <definedName name="T101_Graph_A">[7]Political!$C$85:$M$110</definedName>
    <definedName name="T101_Graph_B">[7]Political!$C$113:$M$137</definedName>
    <definedName name="T101_Graphs">[7]Political!$B$77:$K$81</definedName>
    <definedName name="T15_BGraph">[7]Demography!$AA$552:$AJ$571</definedName>
    <definedName name="T15_Grapch_F">[7]Demography!$AI$617:$AS$639</definedName>
    <definedName name="T15_Graph_A">[7]Demography!$AA$530:$AJ$549</definedName>
    <definedName name="T15_Graph_C">[7]Demography!$AA$577:$AJ$594</definedName>
    <definedName name="T15_Graph_D">[7]Demography!$AI$596:$AS$615</definedName>
    <definedName name="T15_Graph_E">[7]Demography!$AU$596:$BE$615</definedName>
    <definedName name="T15_Graph_G">[7]Demography!$AU$617:$BE$637</definedName>
    <definedName name="T15_Graph_H">[7]Demography!$AQ$640:$BB$662</definedName>
    <definedName name="T15_Graphs">[7]Demography!$B$550:$J$561</definedName>
    <definedName name="T2_Dependancy_ratio">[7]Demography!$B$219:$V$219</definedName>
    <definedName name="T2_Mean_age">[7]Demography!$B$228:$V$230</definedName>
    <definedName name="T2_Persons_0_14_per_100">[7]Demography!$B$221:$V$223</definedName>
    <definedName name="T2_Persons_65_per_100_persons_15_64">[7]Demography!$B$224:$V$225</definedName>
    <definedName name="T2_Population_Pyramid_2000">[7]Demography!$AN$223:$AV$249</definedName>
    <definedName name="T2_Pyramids_1960_2000">[7]Demography!$Y$223:$AL$270</definedName>
    <definedName name="T2_Sex_ratios">[7]Demography!$B$213:$V$217</definedName>
    <definedName name="T204_Graph_A">'[7]Social Economic'!$C$297:$N$324</definedName>
    <definedName name="T204_Graph_B">'[7]Social Economic'!$BO$381:$BZ$406</definedName>
    <definedName name="T204_Graph_C">'[7]Social Economic'!$BA$534:$BG$552</definedName>
    <definedName name="T204_Graph_D">'[7]Social Economic'!$BQ$534:$BY$558</definedName>
    <definedName name="T204_Graph_E">'[7]Social Economic'!$B$573:$P$607</definedName>
    <definedName name="T204_Graph_F">'[7]Social Economic'!$R$576:$AD$599</definedName>
    <definedName name="T204_Graph_G">'[7]Social Economic'!$AF$577:$AS$606</definedName>
    <definedName name="T204_Graph_H">'[7]Social Economic'!$AU$577:$BG$606</definedName>
    <definedName name="T204_Graph_I">'[7]Social Economic'!$BP$359:$BZ$380</definedName>
    <definedName name="T204_Graph_J">'[7]Social Economic'!$EB$1059:$EI$1084</definedName>
    <definedName name="T204_Graph_K">'[7]Social Economic'!$EB$1088:$EI$1111</definedName>
    <definedName name="T204_Graph_L">'[7]Social Economic'!$ED$1115:$EN$1135</definedName>
    <definedName name="T204_Graph_M">'[7]Social Economic'!$EF$1139:$EP$1161</definedName>
    <definedName name="T204_Graph_N">'[7]Social Economic'!$EF$1164:$EO$1187</definedName>
    <definedName name="T204_Graph_O">'[7]Social Economic'!$EF$1190:$EO$1211</definedName>
    <definedName name="T204_Graph_P">'[7]Social Economic'!$EH$1215:$EP$1237</definedName>
    <definedName name="T204_Graph_Q">'[7]Social Economic'!$ED$1242:$EK$1264</definedName>
    <definedName name="T204_Graph_R">'[7]Social Economic'!$ED$1266:$EH$1291</definedName>
    <definedName name="T204_Graph_S">'[7]Social Economic'!$DZ$1351:$EE$1372</definedName>
    <definedName name="T204_Graph_T">'[7]Social Economic'!$EG$1351:$EK$1367</definedName>
    <definedName name="T204_Graph_U">'[7]Social Economic'!$EL$1371:$EQ$1388</definedName>
    <definedName name="T204_Graph_V">'[7]Social Economic'!$EL$1391:$EO$1409</definedName>
    <definedName name="T204_Graph_W">'[7]Social Economic'!$EQ$1391:$ET$1409</definedName>
    <definedName name="T204_Graph_X">'[7]Social Economic'!$EL$1412:$EO$1432</definedName>
    <definedName name="T204_Graph_Y">'[7]Social Economic'!$EQ$1412:$ET$1432</definedName>
    <definedName name="T204_Graphs">'[7]Social Economic'!$B$612:$M$640</definedName>
    <definedName name="T26_Graph_A">[7]Demography!$B$654:$I$674</definedName>
    <definedName name="T26_Graph_B">[7]Demography!$B$677:$I$697</definedName>
    <definedName name="T26_Graphs">[7]Demography!$B$645:$J$649</definedName>
    <definedName name="T301_Graph_A">[7]Cultural!$O$29:$Z$47</definedName>
    <definedName name="T301_Graphs">[7]Cultural!$B$47:$J$50</definedName>
    <definedName name="T34_Graph_A">[7]Demography!$B$734:$J$754</definedName>
    <definedName name="T34_Graph_B">[7]Demography!$B$757:$J$776</definedName>
    <definedName name="T34_Graph_C">[7]Demography!$B$782:$J$802</definedName>
    <definedName name="T34_Graph_D">[7]Demography!$B$805:$J$824</definedName>
    <definedName name="T34_Graph_E">[7]Demography!$B$826:$J$845</definedName>
    <definedName name="T34_Graph_F">[7]Demography!$B$847:$J$866</definedName>
    <definedName name="T34_Graph_G">[7]Demography!$L$846:$T$866</definedName>
    <definedName name="T34_Graph_H">[7]Demography!$AO$981:$AY$1001</definedName>
    <definedName name="T34_Graph_I">[7]Demography!$BG$836:$BQ$854</definedName>
    <definedName name="T34_Graph_J">[7]Demography!$B$1080:$J$1097</definedName>
    <definedName name="T34_Graph_K">[7]Demography!$X$1072:$AI$1089</definedName>
    <definedName name="T34_Graphs">[7]Demography!$B$710:$J$718</definedName>
    <definedName name="T4_Graph_A">[7]Demography!$X$276:$AI$300</definedName>
    <definedName name="T4_Graph_B">[7]Demography!$AK$276:$AU$299</definedName>
    <definedName name="T4_Graph_C">[7]Demography!$AW$276:$BG$299</definedName>
    <definedName name="T4_Graph_D">[7]Demography!$BI$276:$BS$298</definedName>
    <definedName name="T4_Graph_E">[7]Demography!$BJ$301:$BS$319</definedName>
    <definedName name="T4_Graphs">[7]Demography!$B$306:$I$317</definedName>
    <definedName name="T4_Graphs_F">[7]Demography!$M$459:$U$483</definedName>
    <definedName name="T4_Graphs_G">[7]Demography!$B$466:$K$483</definedName>
    <definedName name="T4_ITFR">[7]Demography!$F$263:$F$280</definedName>
    <definedName name="T4_TFR">[7]Demography!$H$263:$I$281</definedName>
    <definedName name="T4_TMFR">[7]Demography!$D$263:$D$281</definedName>
    <definedName name="T401_Graph_A">[7]Social!$B$142:$P$163</definedName>
    <definedName name="T401_Graph_B">[7]Social!$R$142:$AA$162</definedName>
    <definedName name="T401_Graph_C">[7]Social!$N$166:$W$187</definedName>
    <definedName name="T401_Graph_D">[7]Social!$Y$166:$AH$187</definedName>
    <definedName name="T401_Graph_E">[7]Social!$AC$142:$AL$162</definedName>
    <definedName name="T401_Graph_F">[7]Social!$AJ$166:$AT$187</definedName>
    <definedName name="T401_Graph_G">[7]Social!$B$192:$N$211</definedName>
    <definedName name="T401_Graph_H">[7]Social!$BH$166:$BS$190</definedName>
    <definedName name="T401_Graph_I">[7]Social!$AP$200:$AY$218</definedName>
    <definedName name="T401_Graph_J">[7]Social!$BA$200:$BJ$218</definedName>
    <definedName name="T401_Graphs">[7]Social!$B$129:$J$138</definedName>
    <definedName name="T411_Graph_A">[7]Social!$O$224:$Z$247</definedName>
    <definedName name="T411_Graph_B">[7]Social!$O$250:$Z$273</definedName>
    <definedName name="T411_Graph_C">[7]Social!$AC$250:$AN$273</definedName>
    <definedName name="T411_Graph_D">[7]Social!$AP$250:$BA$273</definedName>
    <definedName name="T411_Graphs">[7]Social!$B$215:$J$222</definedName>
    <definedName name="T417_Crime">[7]Social!$BX$197:$BY$294</definedName>
    <definedName name="T422_Graph_A">[7]Social!$AL$316:$AX$335</definedName>
    <definedName name="T422_Graph_B">[7]Social!$V$375:$AF$399</definedName>
    <definedName name="T422_Graphs">[7]Social!$B$522:$N$526</definedName>
    <definedName name="T431_Graph_A">[7]Social!$AD$493:$AO$512</definedName>
    <definedName name="T431_Graphs">[7]Social!$B$529:$N$533</definedName>
    <definedName name="T48_Graph_A">[7]Demography!$L$1129:$U$1149</definedName>
    <definedName name="T48_Graph_B">[7]Demography!$L$1153:$U$1176</definedName>
    <definedName name="T48_Graph_C">[7]Demography!$L$1178:$U$1201</definedName>
    <definedName name="T48_Graph_D">[7]Demography!$W$1122:$AF$1143</definedName>
    <definedName name="T48_Graph_E">[7]Demography!$W$1144:$AF$1164</definedName>
    <definedName name="T48_Graph_F">[7]Demography!$L$1247:$V$1275</definedName>
    <definedName name="T48_Graph_G">[7]Demography!$Z$1242:$AM$1267</definedName>
    <definedName name="T5_ITFR">[7]Demography!$O$263:$O$280</definedName>
    <definedName name="T5_TFR">[7]Demography!$Q$263:$R$281</definedName>
    <definedName name="T5_TMFR">[7]Demography!$M$263:$M$281</definedName>
    <definedName name="T60_Graph_A">[7]Demography!$B$1250:$J$1270</definedName>
    <definedName name="T60_Graph_B">[7]Demography!$L$1278:$T$1295</definedName>
    <definedName name="T60_Graph_C">[7]Demography!$L$1298:$T$1316</definedName>
    <definedName name="T60_Graph_D">[7]Demography!$B$1312:$J$1330</definedName>
    <definedName name="T60_Graphs">[7]Demography!$B$1238:$J$1248</definedName>
    <definedName name="Tabel_4">[7]Demography!$B$262:$I$281</definedName>
    <definedName name="Table_1">[7]Demography!$B$147:$B$188</definedName>
    <definedName name="Table_1.1._Activity_status_by_age_for_1972__1981__1991_and_2000">'[6]T1.1. Act. Status by age'!$A$1</definedName>
    <definedName name="Table_1.2._Activity_status_by_sex_for_1960__1972__1981__1991_and_2000">'[6]T1.2. Act. Status by sex'!$A$1</definedName>
    <definedName name="Table_1.3._Participation_rates_for_males_and_females_1972___2001.">'[6]T 1.3. Participation rates'!$A$1</definedName>
    <definedName name="Table_1.4._Participation_rates_by_level_of_education__ISCED">'[6]T 1.4. Participation rate '!$A$1</definedName>
    <definedName name="Table_1__Activity_status_by_age_for_1972__1981__1991_and_2000">'[6]T1.1. Act. Status by age'!$A$1</definedName>
    <definedName name="Table_10">[7]Demography!$L$440:$R$455</definedName>
    <definedName name="Table_101">[7]Political!$B$17:$N$44</definedName>
    <definedName name="Table_102">[7]Political!$B$46:$N$75</definedName>
    <definedName name="Table_11">[7]Demography!$B$487:$M$506</definedName>
    <definedName name="Table_12">[7]Demography!$B$509:$J$517</definedName>
    <definedName name="Table_13">[7]Demography!$L$509:$V$526</definedName>
    <definedName name="Table_14">[7]Demography!$B$530:$O$548</definedName>
    <definedName name="Table_15">[7]Demography!$Q$530:$X$557</definedName>
    <definedName name="Table_16">[7]Demography!$L$561:$S$579</definedName>
    <definedName name="Table_17">[7]Demography!$B$566:$H$643</definedName>
    <definedName name="Table_18">[7]Demography!$K$584:$U$595</definedName>
    <definedName name="Table_19">[7]Demography!$K$598:$AF$613</definedName>
    <definedName name="Table_2">[7]Demography!$B$201:$V$230</definedName>
    <definedName name="Table_20">[7]Demography!$K$616:$Z$637</definedName>
    <definedName name="Table_201">'[7]Social Economic'!$B$229:$Y$258</definedName>
    <definedName name="Table_202">'[7]Social Economic'!$AA$229:$AH$251</definedName>
    <definedName name="Table_203">'[7]Social Economic'!$B$262:$W$281</definedName>
    <definedName name="Table_204">'[7]Social Economic'!$AJ$229:$AP$256</definedName>
    <definedName name="Table_205">'[7]Social Economic'!$AR$229:$AW$256</definedName>
    <definedName name="Table_206">'[7]Social Economic'!$AY$229:$BG$256</definedName>
    <definedName name="Table_207">'[7]Social Economic'!$P$284:$AB$343</definedName>
    <definedName name="Table_208">'[7]Social Economic'!$AA$261:$AL$280</definedName>
    <definedName name="Table_209">'[7]Social Economic'!$AN$261:$BF$282</definedName>
    <definedName name="Table_21">[7]Demography!$L$640:$U$656</definedName>
    <definedName name="Table_210">'[7]Social Economic'!$C$326:$N$348</definedName>
    <definedName name="Table_2100">'[7]Social Economic'!$CL$1019:$CR$1038</definedName>
    <definedName name="Table_2101">'[7]Social Economic'!$CL$1040:$CQ$1061</definedName>
    <definedName name="Table_2102">'[7]Social Economic'!$CS$1048:$CX$1070</definedName>
    <definedName name="Table_2103">'[7]Social Economic'!$CL$1063:$CQ$1089</definedName>
    <definedName name="Table_2104">'[7]Social Economic'!$CZ$1048:$DE$1074</definedName>
    <definedName name="Table_2105">'[7]Social Economic'!$DD$1016:$DI$1034</definedName>
    <definedName name="Table_2106">'[7]Social Economic'!$DK$1016:$DP$1035</definedName>
    <definedName name="Table_2107">'[7]Social Economic'!$DR$1016:$DW$1034</definedName>
    <definedName name="Table_2108">'[7]Social Economic'!$DG$1038:$DL$1056</definedName>
    <definedName name="Table_2109">'[7]Social Economic'!$DN$1038:$DV$1058</definedName>
    <definedName name="Table_211">'[7]Social Economic'!$C$351:$N$372</definedName>
    <definedName name="Table_2110">'[7]Social Economic'!$DG$1060:$DO$1080</definedName>
    <definedName name="Table_2111">'[7]Social Economic'!$DQ$1060:$DY$1085</definedName>
    <definedName name="Table_2112">'[7]Social Economic'!$DX$874:$EF$899</definedName>
    <definedName name="Table_2113">'[7]Social Economic'!$CL$1091:$CV$1116</definedName>
    <definedName name="Table_2114">'[7]Social Economic'!$CL$1118:$CV$1139</definedName>
    <definedName name="Table_2115">'[7]Social Economic'!$CX$1082:$DF$1108</definedName>
    <definedName name="Table_2116">'[7]Social Economic'!$DH$1083:$DM$1099</definedName>
    <definedName name="Table_2117">'[7]Social Economic'!$CS$1072:$CV$1089</definedName>
    <definedName name="Table_2118">'[7]Social Economic'!$CX$1111:$CZ$1137</definedName>
    <definedName name="Table_2119">'[7]Social Economic'!$DB$1111:$DD$1140</definedName>
    <definedName name="Table_212">'[7]Social Economic'!$C$374:$O$395</definedName>
    <definedName name="Table_2120">'[7]Social Economic'!$DF$1111:$DH$1128</definedName>
    <definedName name="Table_2121">'[7]Social Economic'!$DO$1088:$DX$1099</definedName>
    <definedName name="Table_2122">'[7]Social Economic'!$DT$578:$EA$618</definedName>
    <definedName name="Table_2123">'[7]Social Economic'!$DQ$628:$DX$668</definedName>
    <definedName name="Table_2124">'[7]Social Economic'!$DV$705:$EC$745</definedName>
    <definedName name="Table_2125">'[7]Social Economic'!$DN$704:$DP$730</definedName>
    <definedName name="Table_2126">'[7]Social Economic'!$DR$704:$DT$733</definedName>
    <definedName name="Table_2127">'[7]Social Economic'!$DN$733:$DP$750</definedName>
    <definedName name="Table_2128">'[7]Social Economic'!$DR$735:$DT$752</definedName>
    <definedName name="Table_2129">'[7]Social Economic'!$DJ$1103:$DQ$1143</definedName>
    <definedName name="Table_213">'[7]Social Economic'!$AD$284:$AM$305</definedName>
    <definedName name="Table_2130">'[7]Social Economic'!$DT$1104:$DZ$1121</definedName>
    <definedName name="Table_2131">'[7]Social Economic'!$DT$1127:$EB$1143</definedName>
    <definedName name="Table_2132">'[7]Social Economic'!$DT$1145:$ED$1172</definedName>
    <definedName name="Table_2133">'[7]Social Economic'!$DT$1174:$EB$1194</definedName>
    <definedName name="Table_2134">'[7]Social Economic'!$DT$1197:$EB$1214</definedName>
    <definedName name="Table_2135">'[7]Social Economic'!$DT$1216:$EF$1239</definedName>
    <definedName name="Table_2136">'[7]Social Economic'!$DT$1242:$EB$1261</definedName>
    <definedName name="Table_2137">'[7]Social Economic'!$DT$1264:$EB$1282</definedName>
    <definedName name="Table_2138">'[7]Social Economic'!$DT$1293:$EF$1310</definedName>
    <definedName name="Table_2139">'[7]Social Economic'!$DT$1313:$DZ$1329</definedName>
    <definedName name="Table_214">'[7]Social Economic'!$AO$284:$AY$311</definedName>
    <definedName name="Table_2140">'[7]Social Economic'!$DT$1332:$EF$1348</definedName>
    <definedName name="Table_2141">'[7]Social Economic'!$DT$1351:$DX$1366</definedName>
    <definedName name="Table_2142">'[7]Social Economic'!$DT$1374:$EJ$1388</definedName>
    <definedName name="Table_2143">'[7]Social Economic'!$DT$1391:$EJ$1409</definedName>
    <definedName name="Table_2144">'[7]Social Economic'!$DT$1412:$EJ$1436</definedName>
    <definedName name="Table_215">'[7]Social Economic'!$BA$284:$BN$311</definedName>
    <definedName name="Table_216">'[7]Social Economic'!$P$346:$AB$365</definedName>
    <definedName name="Table_217">'[7]Social Economic'!$AD$308:$AM$327</definedName>
    <definedName name="Table_218">'[7]Social Economic'!$AD$329:$AM$348</definedName>
    <definedName name="Table_219">'[7]Social Economic'!$AO$314:$AY$334</definedName>
    <definedName name="Table_22">[7]Demography!$K$658:$X$675</definedName>
    <definedName name="Table_220">'[7]Social Economic'!$BA$314:$BM$334</definedName>
    <definedName name="Table_221">'[7]Social Economic'!$BA$336:$BM$357</definedName>
    <definedName name="Table_222">'[7]Social Economic'!$BA$359:$BM$386</definedName>
    <definedName name="Table_223">'[7]Social Economic'!$BA$388:$BM$415</definedName>
    <definedName name="Table_224">'[7]Social Economic'!$BA$417:$BV$443</definedName>
    <definedName name="Table_225">'[7]Social Economic'!$BA$446:$BV$472</definedName>
    <definedName name="Table_226">'[7]Social Economic'!$BA$475:$BV$502</definedName>
    <definedName name="Table_227">'[7]Social Economic'!$BA$505:$BV$532</definedName>
    <definedName name="Table_228">'[7]Social Economic'!$Q$369:$AE$397</definedName>
    <definedName name="Table_229">'[7]Social Economic'!$Q$400:$AE$422</definedName>
    <definedName name="Table_23">'[7]Social Economic'!$B$262:$W$281</definedName>
    <definedName name="Table_230">'[7]Social Economic'!$AH$350:$AT$370</definedName>
    <definedName name="Table_231">'[7]Social Economic'!$AG$375:$AY$394</definedName>
    <definedName name="Table_232">'[7]Social Economic'!$C$401:$J$419</definedName>
    <definedName name="Table_233">'[7]Social Economic'!$AG$397:$AQ$419</definedName>
    <definedName name="Table_234">'[7]Social Economic'!$C$427:$R$456</definedName>
    <definedName name="Table_235">'[7]Social Economic'!$C$459:$Q$490</definedName>
    <definedName name="Table_236">'[7]Social Economic'!$V$428:$AW$453</definedName>
    <definedName name="Table_237">'[7]Social Economic'!$T$457:$AI$481</definedName>
    <definedName name="Table_238">'[7]Social Economic'!$AL$457:$AV$477</definedName>
    <definedName name="Table_239">'[7]Social Economic'!$C$493:$K$516</definedName>
    <definedName name="Table_24">[7]Demography!$AA$640:$AO$699</definedName>
    <definedName name="Table_240">'[7]Social Economic'!$M$493:$V$516</definedName>
    <definedName name="Table_241">'[7]Social Economic'!$X$493:$AG$516</definedName>
    <definedName name="Table_242">'[7]Social Economic'!$AI$493:$AR$516</definedName>
    <definedName name="Table_243">'[7]Social Economic'!$C$519:$K$542</definedName>
    <definedName name="Table_244">'[7]Social Economic'!$M$519:$V$541</definedName>
    <definedName name="Table_245">'[7]Social Economic'!$X$519:$AG$542</definedName>
    <definedName name="Table_246">'[7]Social Economic'!$AI$519:$AR$542</definedName>
    <definedName name="Table_247">'[7]Social Economic'!$C$545:$N$563</definedName>
    <definedName name="Table_248">'[7]Social Economic'!$AT$480:$AY$498</definedName>
    <definedName name="Table_249">'[7]Social Economic'!$AT$500:$AY$518</definedName>
    <definedName name="Table_25">[7]Demography!$AB$704:$BC$738</definedName>
    <definedName name="Table_250">'[7]Social Economic'!$AT$520:$AY$538</definedName>
    <definedName name="Table_251">'[7]Social Economic'!$AT$541:$AY$559</definedName>
    <definedName name="Table_252">'[7]Social Economic'!$P$545:$AC$571</definedName>
    <definedName name="Table_253">'[7]Social Economic'!$AE$545:$AL$563</definedName>
    <definedName name="Table_254">'[7]Social Economic'!$BI$534:$BO$553</definedName>
    <definedName name="Table_255">'[7]Social Economic'!$BX$446:$CF$506</definedName>
    <definedName name="Table_256">'[7]Social Economic'!$CL$451:$CR$470</definedName>
    <definedName name="Table_257">'[7]Social Economic'!$CL$473:$CO$491</definedName>
    <definedName name="Table_258">'[7]Social Economic'!$CQ$473:$CT$492</definedName>
    <definedName name="Table_259">'[7]Social Economic'!$CT$451:$CZ$469</definedName>
    <definedName name="Table_26">[7]Demography!$K$724:$V$757</definedName>
    <definedName name="Table_260">'[7]Social Economic'!$CV$473:$CY$491</definedName>
    <definedName name="Table_261">'[7]Social Economic'!$DB$451:$DE$469</definedName>
    <definedName name="Table_262">'[7]Social Economic'!$CL$494:$DD$515</definedName>
    <definedName name="Table_263">'[7]Social Economic'!$CL$517:$DD$536</definedName>
    <definedName name="Table_264">'[7]Social Economic'!$CL$538:$DA$566</definedName>
    <definedName name="Table_265">'[7]Social Economic'!$CL$568:$DA$587</definedName>
    <definedName name="Table_266">'[7]Social Economic'!$CL$590:$DA$607</definedName>
    <definedName name="Table_267">'[7]Social Economic'!$CL$609:$DA$636</definedName>
    <definedName name="Table_268">'[7]Social Economic'!$CL$638:$DA$656</definedName>
    <definedName name="Table_269">'[7]Social Economic'!$CL$658:$DA$674</definedName>
    <definedName name="Table_27">[7]Demography!$L$756:$W$783</definedName>
    <definedName name="Table_270">'[7]Social Economic'!$CL$417:$CO$442</definedName>
    <definedName name="Table_271">'[7]Social Economic'!$CQ$417:$CT$439</definedName>
    <definedName name="Table_272">'[7]Social Economic'!$CV$417:$CY$435</definedName>
    <definedName name="Table_273">'[7]Social Economic'!$DA$417:$DD$445</definedName>
    <definedName name="Table_274">'[7]Social Economic'!$DC$540:$DL$569</definedName>
    <definedName name="Table_275">'[7]Social Economic'!$DC$572:$DQ$625</definedName>
    <definedName name="Table_276">'[7]Social Economic'!$DC$627:$DM$648</definedName>
    <definedName name="Table_277">'[7]Social Economic'!$CL$679:$CT$732</definedName>
    <definedName name="Table_278">'[7]Social Economic'!$CL$734:$CV$755</definedName>
    <definedName name="Table_279">'[7]Social Economic'!$CV$679:$DW$700</definedName>
    <definedName name="Table_28">[7]Demography!$L$785:$W$812</definedName>
    <definedName name="Table_280">'[7]Social Economic'!$CX$704:$DL$756</definedName>
    <definedName name="Table_281">'[7]Social Economic'!$DB$760:$DU$783</definedName>
    <definedName name="Table_282">'[7]Social Economic'!$DC$653:$DO$675</definedName>
    <definedName name="Table_283">'[7]Social Economic'!$CL$760:$CZ$832</definedName>
    <definedName name="Table_284">'[7]Social Economic'!$CL$834:$CV$862</definedName>
    <definedName name="Table_285">'[7]Social Economic'!$CL$864:$CT$937</definedName>
    <definedName name="Table_286">'[7]Social Economic'!$DB$787:$DK$814</definedName>
    <definedName name="Table_287">'[7]Social Economic'!$DB$819:$EC$848</definedName>
    <definedName name="Table_288">'[7]Social Economic'!$CX$854:$DL$923</definedName>
    <definedName name="Table_289">'[7]Social Economic'!$CV$925:$DG$954</definedName>
    <definedName name="Table_29">[7]Demography!$B$699:$H$708</definedName>
    <definedName name="Table_290">'[7]Social Economic'!$CS$956:$DE$985</definedName>
    <definedName name="Table_291">'[7]Social Economic'!$CT$988:$DB$1046</definedName>
    <definedName name="Table_292">'[7]Social Economic'!$DN$854:$DV$909</definedName>
    <definedName name="Table_293">'[7]Social Economic'!$DM$787:$EB$817</definedName>
    <definedName name="Table_294">'[7]Social Economic'!$DG$956:$DV$985</definedName>
    <definedName name="Table_295">'[7]Social Economic'!$DD$989:$DT$1014</definedName>
    <definedName name="Table_296">'[7]Social Economic'!$DX$854:$ED$870</definedName>
    <definedName name="Table_297">'[7]Social Economic'!$DI$926:$DS$945</definedName>
    <definedName name="Table_298">'[7]Social Economic'!$CL$939:$CQ$998</definedName>
    <definedName name="Table_299">'[7]Social Economic'!$CL$1000:$CP$1017</definedName>
    <definedName name="Table_3">[7]Demography!$B$233:$P$259</definedName>
    <definedName name="Table_30">[7]Demography!$L$815:$W$843</definedName>
    <definedName name="Table_301">[7]Cultural!$B$29:$M$44</definedName>
    <definedName name="Table_302">[7]Cultural!$L$49:$V$67</definedName>
    <definedName name="Table_303">[7]Cultural!$AB$28:$AL$46</definedName>
    <definedName name="Table_304">[7]Cultural!$AN$27:$BS$244</definedName>
    <definedName name="Table_305">[7]Cultural!$Y$49:$AK$73</definedName>
    <definedName name="Table_31">[7]Demography!$AA$739:$AW$833</definedName>
    <definedName name="Table_32">[7]Demography!$AA$836:$AO$926</definedName>
    <definedName name="Table_33">[7]Demography!$AB$912:$AP$978</definedName>
    <definedName name="Table_35">[7]Demography!$B$904:$R$937</definedName>
    <definedName name="Table_36">[7]Demography!$B$940:$R$974</definedName>
    <definedName name="Table_37">[7]Demography!$B$977:$Q$1010</definedName>
    <definedName name="Table_38">[7]Demography!$T$903:$Z$931</definedName>
    <definedName name="Table_39">[7]Demography!$S$982:$AB$1012</definedName>
    <definedName name="Table_40">[7]Demography!$S$1014:$AB$1045</definedName>
    <definedName name="Table_401">[7]Social!$B$99:$G$126</definedName>
    <definedName name="Table_402">[7]Social!$I$99:$S$127</definedName>
    <definedName name="Table_403">[7]Social!$U$99:$AM$137</definedName>
    <definedName name="Table_404">[7]Social!$C$166:$L$189</definedName>
    <definedName name="Table_405">[7]Social!$AP$99:$AZ$129</definedName>
    <definedName name="Table_406">[7]Social!$AP$133:$AZ$164</definedName>
    <definedName name="Table_407">[7]Social!$AV$166:$BE$198</definedName>
    <definedName name="Table_408">[7]Social!$Q$191:$AA$216</definedName>
    <definedName name="Table_409">[7]Social!$AD$191:$AN$218</definedName>
    <definedName name="Table_41">[7]Demography!$AD$981:$AM$1012</definedName>
    <definedName name="Table_410">[7]Social!$BC$106:$CL$139</definedName>
    <definedName name="Table_411">[7]Social!$B$225:$L$239</definedName>
    <definedName name="Table_412">[7]Social!$B$242:$L$256</definedName>
    <definedName name="Table_413">[7]Social!$B$259:$L$273</definedName>
    <definedName name="Table_414">[7]Social!$B$275:$L$289</definedName>
    <definedName name="Table_415">[7]Social!$B$292:$J$307</definedName>
    <definedName name="Table_416">[7]Social!$O$275:$X$292</definedName>
    <definedName name="Table_417">[7]Social!$BM$194:$CD$294</definedName>
    <definedName name="Table_417a">[7]Social!$CG$194:$CQ$215</definedName>
    <definedName name="Table_417b">[7]Social!$CG$217:$CP$237</definedName>
    <definedName name="Table_418">[7]Social!$M$294:$AP$311</definedName>
    <definedName name="Table_419">[7]Social!$AC$222:$AL$248</definedName>
    <definedName name="Table_42">[7]Demography!$AD$1014:$AM$1045</definedName>
    <definedName name="Table_420">[7]Social!$B$317:$S$420</definedName>
    <definedName name="Table_421">[7]Social!$B$423:$N$518</definedName>
    <definedName name="Table_422">[7]Social!$V$317:$AJ$341</definedName>
    <definedName name="Table_423">[7]Social!$V$345:$AJ$354</definedName>
    <definedName name="Table_424">[7]Social!$V$357:$AF$372</definedName>
    <definedName name="Table_425">[7]Social!$V$405:$AF$422</definedName>
    <definedName name="Table_426">[7]Social!$Q$424:$AB$461</definedName>
    <definedName name="Table_427">[7]Social!$Q$464:$AB$478</definedName>
    <definedName name="Table_428">[7]Social!$AM$343:$BA$358</definedName>
    <definedName name="Table_429">[7]Social!$P$485:$AB$499</definedName>
    <definedName name="Table_43">[7]Demography!$AR$836:$BE$890</definedName>
    <definedName name="Table_430">[7]Social!$P$502:$AA$514</definedName>
    <definedName name="Table_431">[7]Social!$AD$469:$AP$491</definedName>
    <definedName name="Table_432">[7]Social!$P$517:$Z$528</definedName>
    <definedName name="Table_433">[7]Social!$AU$362:$BF$396</definedName>
    <definedName name="Table_434">[7]Social!$B$538:$N$577</definedName>
    <definedName name="Table_435">[7]Social!$B$581:$K$609</definedName>
    <definedName name="Table_436">[7]Social!$P$548:$AF$570</definedName>
    <definedName name="Table_437">[7]Social!$B$581:$K$609</definedName>
    <definedName name="Table_438">[7]Social!$P$572:$Y$583</definedName>
    <definedName name="Table_438a">[7]Social!$AA$572:$AJ$589</definedName>
    <definedName name="Table_439">[7]Social!$M$586:$T$599</definedName>
    <definedName name="Table_44">[7]Demography!$B$1013:$L$1029</definedName>
    <definedName name="Table_440">[7]Social!$M$601:$V$614</definedName>
    <definedName name="Table_441">[7]Social!$B$612:$I$622</definedName>
    <definedName name="Table_442">[7]Social!$L$617:$R$634</definedName>
    <definedName name="Table_45">[7]Demography!$B$1031:$L$1077</definedName>
    <definedName name="Table_46">[7]Demography!$N$1048:$X$1061</definedName>
    <definedName name="Table_47">[7]Demography!$N$1064:$V$1089</definedName>
    <definedName name="Table_47a">[7]Demography!$AX$1111:$BF$1125</definedName>
    <definedName name="Table_47b">[7]Demography!$BH$1111:$BO$1133</definedName>
    <definedName name="Table_47c">[7]Demography!$BH$1136:$BP$1157</definedName>
    <definedName name="Table_47d">[7]Demography!$AX$1128:$BF$1147</definedName>
    <definedName name="Table_47e">[7]Demography!$AX$1159:$BH$1184</definedName>
    <definedName name="Table_47f">[7]Demography!$BJ$1159:$BR$1187</definedName>
    <definedName name="Table_47g">[7]Demography!$AX$1186:$BF$1216</definedName>
    <definedName name="Table_48">[7]Demography!$B$1100:$O$1126</definedName>
    <definedName name="Table_48_Graphs">[7]Demography!$B$1129:$J$1144</definedName>
    <definedName name="Table_49">[7]Demography!$AK$1071:$AV$1220</definedName>
    <definedName name="Table_50">[7]Demography!$Q$1093:$AC$1117</definedName>
    <definedName name="Table_51">[7]Demography!$AX$1070:$BT$1104</definedName>
    <definedName name="Table_52">[7]Demography!$B$1148:$J$1234</definedName>
    <definedName name="Table_53">[7]Demography!$L$1203:$X$1222</definedName>
    <definedName name="Table_54">[7]Demography!$L$1225:$X$1244</definedName>
    <definedName name="Table_55">[7]Demography!$BG$856:$BQ$873</definedName>
    <definedName name="Table_56">[7]Demography!$BG$875:$BS$899</definedName>
    <definedName name="Table_57">[7]Demography!$W$1168:$AH$1183</definedName>
    <definedName name="Table_58">[7]Demography!$W$1186:$AH$1199</definedName>
    <definedName name="Table_59">[7]Demography!$Z$1224:$AN$1239</definedName>
    <definedName name="Table_6">[7]Demography!$B$284:$I$303</definedName>
    <definedName name="Table_60">[7]Demography!$Z$1270:$AI$1280</definedName>
    <definedName name="Table_61">[7]Demography!$Z$1283:$AN$1304</definedName>
    <definedName name="Table_62">[7]Demography!$B$1272:$J$1288</definedName>
    <definedName name="Table_63">[7]Demography!$B$1291:$J$1307</definedName>
    <definedName name="Table_64">[7]Demography!$Z$1306:$AL$1322</definedName>
    <definedName name="Table_65">[7]Demography!$L$1319:$T$1338</definedName>
    <definedName name="Table_66">[7]Demography!$B$1333:$J$1394</definedName>
    <definedName name="Table_7">[7]Demography!$B$321:$I$400</definedName>
    <definedName name="Table_8">[7]Demography!$B$403:$J$437</definedName>
    <definedName name="Table_89">'[7]Social Economic'!$CV$925:$DG$954</definedName>
    <definedName name="Table_9">[7]Demography!$B$441:$J$464</definedName>
    <definedName name="Table_Thematic_map1">'[7]Social Economic'!$DT$578:$EA$619</definedName>
    <definedName name="Table_Thematic_map2">'[7]Social Economic'!$DQ$628:$DX$668</definedName>
    <definedName name="Table_Thematic_map3">'[7]Social Economic'!$DJ$1103:$DQ$1143</definedName>
    <definedName name="Table34">[7]Demography!$B$868:$U$899</definedName>
    <definedName name="Thematic_map1">'[7]Social Economic'!$DV$709:$EA$733</definedName>
    <definedName name="Thematic_map2">'[7]Social Economic'!$DV$735:$EA$759</definedName>
    <definedName name="Thematic_map3">'[7]Social Economic'!$EC$709:$EH$735</definedName>
    <definedName name="Thematic_maps">'[7]Social Economic'!$H$215:$Q$218</definedName>
    <definedName name="Topic">'[9]Data-entry'!$V$3</definedName>
    <definedName name="Traffic">[7]Social!$C$38</definedName>
    <definedName name="Twenty_Five_Key_Indicators_of_Social_Development">'[12]25 KISD'!$A$1:$D$33</definedName>
    <definedName name="Type_of_Household">[7]Social!$C$70</definedName>
    <definedName name="underfive_mortality_rate">[10]under5mortrate!$A$5:$E$6</definedName>
    <definedName name="Unemployment">'[7]Social Economic'!$C$152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46" i="1" l="1"/>
  <c r="AE233" i="1"/>
  <c r="S228" i="1"/>
  <c r="P228" i="1"/>
  <c r="P45" i="1" s="1"/>
  <c r="O228" i="1"/>
  <c r="M228" i="1"/>
  <c r="M45" i="1" s="1"/>
  <c r="K228" i="1"/>
  <c r="K45" i="1" s="1"/>
  <c r="J228" i="1"/>
  <c r="I228" i="1"/>
  <c r="H228" i="1"/>
  <c r="G228" i="1"/>
  <c r="G45" i="1" s="1"/>
  <c r="F228" i="1"/>
  <c r="F45" i="1" s="1"/>
  <c r="E228" i="1"/>
  <c r="E45" i="1" s="1"/>
  <c r="D228" i="1"/>
  <c r="D45" i="1" s="1"/>
  <c r="C228" i="1"/>
  <c r="Y230" i="1" s="1"/>
  <c r="Y227" i="1"/>
  <c r="Z227" i="1" s="1"/>
  <c r="AA227" i="1" s="1"/>
  <c r="W227" i="1"/>
  <c r="Y226" i="1"/>
  <c r="Z226" i="1" s="1"/>
  <c r="AA226" i="1" s="1"/>
  <c r="W226" i="1"/>
  <c r="Y225" i="1"/>
  <c r="Z225" i="1" s="1"/>
  <c r="AA225" i="1" s="1"/>
  <c r="W225" i="1"/>
  <c r="Y224" i="1"/>
  <c r="Z224" i="1" s="1"/>
  <c r="AA224" i="1" s="1"/>
  <c r="W224" i="1"/>
  <c r="Y223" i="1"/>
  <c r="Z223" i="1" s="1"/>
  <c r="AA223" i="1" s="1"/>
  <c r="W223" i="1"/>
  <c r="Z222" i="1"/>
  <c r="AA222" i="1" s="1"/>
  <c r="Y222" i="1"/>
  <c r="W222" i="1"/>
  <c r="Y221" i="1"/>
  <c r="Z221" i="1" s="1"/>
  <c r="AA221" i="1" s="1"/>
  <c r="W221" i="1"/>
  <c r="Y220" i="1"/>
  <c r="Z220" i="1" s="1"/>
  <c r="AA220" i="1" s="1"/>
  <c r="W220" i="1"/>
  <c r="AE219" i="1"/>
  <c r="Y219" i="1"/>
  <c r="Z219" i="1" s="1"/>
  <c r="AA219" i="1" s="1"/>
  <c r="W219" i="1"/>
  <c r="Y218" i="1"/>
  <c r="Z218" i="1" s="1"/>
  <c r="AA218" i="1" s="1"/>
  <c r="W218" i="1"/>
  <c r="Y217" i="1"/>
  <c r="Z217" i="1" s="1"/>
  <c r="AA217" i="1" s="1"/>
  <c r="W217" i="1"/>
  <c r="Y216" i="1"/>
  <c r="Z216" i="1" s="1"/>
  <c r="AA216" i="1" s="1"/>
  <c r="W216" i="1"/>
  <c r="AB214" i="1"/>
  <c r="S214" i="1"/>
  <c r="S44" i="1" s="1"/>
  <c r="D247" i="1" s="1"/>
  <c r="P214" i="1"/>
  <c r="P44" i="1" s="1"/>
  <c r="O214" i="1"/>
  <c r="O44" i="1" s="1"/>
  <c r="M214" i="1"/>
  <c r="K214" i="1"/>
  <c r="J214" i="1"/>
  <c r="I214" i="1"/>
  <c r="H214" i="1"/>
  <c r="G214" i="1"/>
  <c r="G44" i="1" s="1"/>
  <c r="F214" i="1"/>
  <c r="AC215" i="1" s="1"/>
  <c r="E214" i="1"/>
  <c r="D214" i="1"/>
  <c r="C214" i="1"/>
  <c r="C44" i="1" s="1"/>
  <c r="AD44" i="1" s="1"/>
  <c r="S200" i="1"/>
  <c r="S43" i="1" s="1"/>
  <c r="P200" i="1"/>
  <c r="O200" i="1"/>
  <c r="K200" i="1"/>
  <c r="K43" i="1" s="1"/>
  <c r="J200" i="1"/>
  <c r="J43" i="1" s="1"/>
  <c r="I200" i="1"/>
  <c r="H200" i="1"/>
  <c r="G200" i="1"/>
  <c r="G43" i="1" s="1"/>
  <c r="F200" i="1"/>
  <c r="F43" i="1" s="1"/>
  <c r="E200" i="1"/>
  <c r="D200" i="1"/>
  <c r="C200" i="1"/>
  <c r="C43" i="1" s="1"/>
  <c r="AD43" i="1" s="1"/>
  <c r="S186" i="1"/>
  <c r="S42" i="1" s="1"/>
  <c r="P186" i="1"/>
  <c r="P42" i="1" s="1"/>
  <c r="O186" i="1"/>
  <c r="K186" i="1"/>
  <c r="K42" i="1" s="1"/>
  <c r="J186" i="1"/>
  <c r="J42" i="1" s="1"/>
  <c r="I186" i="1"/>
  <c r="H186" i="1"/>
  <c r="G186" i="1"/>
  <c r="G42" i="1" s="1"/>
  <c r="F186" i="1"/>
  <c r="F42" i="1" s="1"/>
  <c r="E186" i="1"/>
  <c r="D186" i="1"/>
  <c r="C186" i="1"/>
  <c r="C42" i="1" s="1"/>
  <c r="AD42" i="1" s="1"/>
  <c r="S172" i="1"/>
  <c r="P172" i="1"/>
  <c r="O172" i="1"/>
  <c r="K172" i="1"/>
  <c r="K41" i="1" s="1"/>
  <c r="J172" i="1"/>
  <c r="J41" i="1" s="1"/>
  <c r="I172" i="1"/>
  <c r="I41" i="1" s="1"/>
  <c r="H172" i="1"/>
  <c r="G172" i="1"/>
  <c r="G41" i="1" s="1"/>
  <c r="F172" i="1"/>
  <c r="F41" i="1" s="1"/>
  <c r="E172" i="1"/>
  <c r="C172" i="1"/>
  <c r="C41" i="1" s="1"/>
  <c r="M171" i="1"/>
  <c r="D171" i="1"/>
  <c r="D170" i="1"/>
  <c r="M170" i="1" s="1"/>
  <c r="D169" i="1"/>
  <c r="M169" i="1" s="1"/>
  <c r="M168" i="1"/>
  <c r="M167" i="1"/>
  <c r="M166" i="1"/>
  <c r="M165" i="1"/>
  <c r="M164" i="1"/>
  <c r="M163" i="1"/>
  <c r="M162" i="1"/>
  <c r="M161" i="1"/>
  <c r="M160" i="1"/>
  <c r="AC158" i="1"/>
  <c r="M158" i="1"/>
  <c r="AC157" i="1"/>
  <c r="M157" i="1"/>
  <c r="AC156" i="1"/>
  <c r="M156" i="1"/>
  <c r="AC155" i="1"/>
  <c r="M155" i="1"/>
  <c r="AC154" i="1"/>
  <c r="M154" i="1"/>
  <c r="AC153" i="1"/>
  <c r="M153" i="1"/>
  <c r="AC152" i="1"/>
  <c r="AC151" i="1"/>
  <c r="AC150" i="1"/>
  <c r="AC149" i="1"/>
  <c r="M149" i="1"/>
  <c r="AC148" i="1"/>
  <c r="M148" i="1"/>
  <c r="AC147" i="1"/>
  <c r="M147" i="1"/>
  <c r="S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S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S99" i="1"/>
  <c r="P99" i="1"/>
  <c r="O99" i="1"/>
  <c r="K99" i="1"/>
  <c r="J99" i="1"/>
  <c r="I99" i="1"/>
  <c r="H99" i="1"/>
  <c r="G99" i="1"/>
  <c r="F99" i="1"/>
  <c r="E99" i="1"/>
  <c r="D99" i="1"/>
  <c r="C99" i="1"/>
  <c r="S98" i="1"/>
  <c r="P98" i="1"/>
  <c r="O98" i="1"/>
  <c r="K98" i="1"/>
  <c r="J98" i="1"/>
  <c r="I98" i="1"/>
  <c r="H98" i="1"/>
  <c r="G98" i="1"/>
  <c r="F98" i="1"/>
  <c r="E98" i="1"/>
  <c r="D98" i="1"/>
  <c r="C98" i="1"/>
  <c r="S96" i="1"/>
  <c r="P96" i="1"/>
  <c r="O96" i="1"/>
  <c r="K96" i="1"/>
  <c r="J96" i="1"/>
  <c r="I96" i="1"/>
  <c r="H96" i="1"/>
  <c r="G96" i="1"/>
  <c r="F96" i="1"/>
  <c r="E96" i="1"/>
  <c r="D96" i="1"/>
  <c r="C96" i="1"/>
  <c r="S95" i="1"/>
  <c r="P95" i="1"/>
  <c r="O95" i="1"/>
  <c r="K95" i="1"/>
  <c r="J95" i="1"/>
  <c r="I95" i="1"/>
  <c r="H95" i="1"/>
  <c r="G95" i="1"/>
  <c r="F95" i="1"/>
  <c r="E95" i="1"/>
  <c r="D95" i="1"/>
  <c r="C95" i="1"/>
  <c r="S94" i="1"/>
  <c r="P94" i="1"/>
  <c r="O94" i="1"/>
  <c r="K94" i="1"/>
  <c r="J94" i="1"/>
  <c r="I94" i="1"/>
  <c r="H94" i="1"/>
  <c r="G94" i="1"/>
  <c r="F94" i="1"/>
  <c r="E94" i="1"/>
  <c r="D94" i="1"/>
  <c r="C94" i="1"/>
  <c r="S93" i="1"/>
  <c r="P93" i="1"/>
  <c r="O93" i="1"/>
  <c r="K93" i="1"/>
  <c r="J93" i="1"/>
  <c r="I93" i="1"/>
  <c r="H93" i="1"/>
  <c r="G93" i="1"/>
  <c r="F93" i="1"/>
  <c r="E93" i="1"/>
  <c r="D93" i="1"/>
  <c r="C93" i="1"/>
  <c r="K91" i="1"/>
  <c r="J91" i="1"/>
  <c r="I91" i="1"/>
  <c r="H91" i="1"/>
  <c r="G91" i="1"/>
  <c r="F91" i="1"/>
  <c r="E91" i="1"/>
  <c r="D91" i="1"/>
  <c r="C91" i="1"/>
  <c r="K90" i="1"/>
  <c r="J90" i="1"/>
  <c r="I90" i="1"/>
  <c r="H90" i="1"/>
  <c r="G90" i="1"/>
  <c r="F90" i="1"/>
  <c r="E90" i="1"/>
  <c r="D90" i="1"/>
  <c r="C90" i="1"/>
  <c r="K89" i="1"/>
  <c r="J89" i="1"/>
  <c r="I89" i="1"/>
  <c r="H89" i="1"/>
  <c r="G89" i="1"/>
  <c r="F89" i="1"/>
  <c r="E89" i="1"/>
  <c r="D89" i="1"/>
  <c r="C89" i="1"/>
  <c r="K88" i="1"/>
  <c r="J88" i="1"/>
  <c r="I88" i="1"/>
  <c r="H88" i="1"/>
  <c r="G88" i="1"/>
  <c r="F88" i="1"/>
  <c r="E88" i="1"/>
  <c r="D88" i="1"/>
  <c r="C88" i="1"/>
  <c r="K86" i="1"/>
  <c r="J86" i="1"/>
  <c r="I86" i="1"/>
  <c r="H86" i="1"/>
  <c r="G86" i="1"/>
  <c r="F86" i="1"/>
  <c r="E86" i="1"/>
  <c r="C86" i="1"/>
  <c r="K85" i="1"/>
  <c r="J85" i="1"/>
  <c r="I85" i="1"/>
  <c r="H85" i="1"/>
  <c r="G85" i="1"/>
  <c r="F85" i="1"/>
  <c r="E85" i="1"/>
  <c r="D85" i="1"/>
  <c r="C85" i="1"/>
  <c r="K84" i="1"/>
  <c r="J84" i="1"/>
  <c r="I84" i="1"/>
  <c r="H84" i="1"/>
  <c r="G84" i="1"/>
  <c r="F84" i="1"/>
  <c r="E84" i="1"/>
  <c r="D84" i="1"/>
  <c r="C84" i="1"/>
  <c r="K83" i="1"/>
  <c r="J83" i="1"/>
  <c r="I83" i="1"/>
  <c r="H83" i="1"/>
  <c r="G83" i="1"/>
  <c r="F83" i="1"/>
  <c r="E83" i="1"/>
  <c r="D83" i="1"/>
  <c r="C83" i="1"/>
  <c r="P81" i="1"/>
  <c r="O81" i="1"/>
  <c r="K81" i="1"/>
  <c r="J81" i="1"/>
  <c r="I81" i="1"/>
  <c r="H81" i="1"/>
  <c r="G81" i="1"/>
  <c r="G40" i="1" s="1"/>
  <c r="F81" i="1"/>
  <c r="E81" i="1"/>
  <c r="D81" i="1"/>
  <c r="C81" i="1"/>
  <c r="P80" i="1"/>
  <c r="O80" i="1"/>
  <c r="K80" i="1"/>
  <c r="K40" i="1" s="1"/>
  <c r="J80" i="1"/>
  <c r="I80" i="1"/>
  <c r="H80" i="1"/>
  <c r="G80" i="1"/>
  <c r="F80" i="1"/>
  <c r="E80" i="1"/>
  <c r="D80" i="1"/>
  <c r="C80" i="1"/>
  <c r="C40" i="1" s="1"/>
  <c r="P79" i="1"/>
  <c r="O79" i="1"/>
  <c r="K79" i="1"/>
  <c r="J79" i="1"/>
  <c r="I79" i="1"/>
  <c r="H79" i="1"/>
  <c r="G79" i="1"/>
  <c r="F79" i="1"/>
  <c r="F40" i="1" s="1"/>
  <c r="E79" i="1"/>
  <c r="E40" i="1" s="1"/>
  <c r="D79" i="1"/>
  <c r="D40" i="1" s="1"/>
  <c r="AC40" i="1" s="1"/>
  <c r="C79" i="1"/>
  <c r="P78" i="1"/>
  <c r="O78" i="1"/>
  <c r="K78" i="1"/>
  <c r="J78" i="1"/>
  <c r="I78" i="1"/>
  <c r="I40" i="1" s="1"/>
  <c r="H78" i="1"/>
  <c r="H40" i="1" s="1"/>
  <c r="G78" i="1"/>
  <c r="F78" i="1"/>
  <c r="E78" i="1"/>
  <c r="D78" i="1"/>
  <c r="C78" i="1"/>
  <c r="P76" i="1"/>
  <c r="O76" i="1"/>
  <c r="K76" i="1"/>
  <c r="K39" i="1" s="1"/>
  <c r="J76" i="1"/>
  <c r="I76" i="1"/>
  <c r="H76" i="1"/>
  <c r="G76" i="1"/>
  <c r="F76" i="1"/>
  <c r="E76" i="1"/>
  <c r="D76" i="1"/>
  <c r="C76" i="1"/>
  <c r="C39" i="1" s="1"/>
  <c r="AD39" i="1" s="1"/>
  <c r="P75" i="1"/>
  <c r="O75" i="1"/>
  <c r="K75" i="1"/>
  <c r="J75" i="1"/>
  <c r="I75" i="1"/>
  <c r="H75" i="1"/>
  <c r="G75" i="1"/>
  <c r="G39" i="1" s="1"/>
  <c r="F75" i="1"/>
  <c r="F39" i="1" s="1"/>
  <c r="E75" i="1"/>
  <c r="D75" i="1"/>
  <c r="C75" i="1"/>
  <c r="P74" i="1"/>
  <c r="O74" i="1"/>
  <c r="K74" i="1"/>
  <c r="J74" i="1"/>
  <c r="J39" i="1" s="1"/>
  <c r="I74" i="1"/>
  <c r="H74" i="1"/>
  <c r="H39" i="1" s="1"/>
  <c r="G74" i="1"/>
  <c r="F74" i="1"/>
  <c r="E74" i="1"/>
  <c r="D74" i="1"/>
  <c r="C74" i="1"/>
  <c r="P73" i="1"/>
  <c r="P39" i="1" s="1"/>
  <c r="O73" i="1"/>
  <c r="O39" i="1" s="1"/>
  <c r="K73" i="1"/>
  <c r="J73" i="1"/>
  <c r="I73" i="1"/>
  <c r="H73" i="1"/>
  <c r="G73" i="1"/>
  <c r="F73" i="1"/>
  <c r="E73" i="1"/>
  <c r="E39" i="1" s="1"/>
  <c r="D73" i="1"/>
  <c r="D39" i="1" s="1"/>
  <c r="AC39" i="1" s="1"/>
  <c r="C73" i="1"/>
  <c r="P71" i="1"/>
  <c r="O71" i="1"/>
  <c r="K71" i="1"/>
  <c r="J71" i="1"/>
  <c r="I71" i="1"/>
  <c r="H71" i="1"/>
  <c r="G71" i="1"/>
  <c r="G38" i="1" s="1"/>
  <c r="F71" i="1"/>
  <c r="E71" i="1"/>
  <c r="D71" i="1"/>
  <c r="C71" i="1"/>
  <c r="P70" i="1"/>
  <c r="O70" i="1"/>
  <c r="K70" i="1"/>
  <c r="K38" i="1" s="1"/>
  <c r="J70" i="1"/>
  <c r="I70" i="1"/>
  <c r="H70" i="1"/>
  <c r="G70" i="1"/>
  <c r="F70" i="1"/>
  <c r="E70" i="1"/>
  <c r="D70" i="1"/>
  <c r="C70" i="1"/>
  <c r="C38" i="1" s="1"/>
  <c r="AD38" i="1" s="1"/>
  <c r="P69" i="1"/>
  <c r="P38" i="1" s="1"/>
  <c r="O69" i="1"/>
  <c r="O38" i="1" s="1"/>
  <c r="K69" i="1"/>
  <c r="J69" i="1"/>
  <c r="I69" i="1"/>
  <c r="H69" i="1"/>
  <c r="G69" i="1"/>
  <c r="F69" i="1"/>
  <c r="F38" i="1" s="1"/>
  <c r="E69" i="1"/>
  <c r="E38" i="1" s="1"/>
  <c r="D69" i="1"/>
  <c r="D38" i="1" s="1"/>
  <c r="AC38" i="1" s="1"/>
  <c r="C69" i="1"/>
  <c r="P68" i="1"/>
  <c r="O68" i="1"/>
  <c r="K68" i="1"/>
  <c r="J68" i="1"/>
  <c r="I68" i="1"/>
  <c r="I38" i="1" s="1"/>
  <c r="H68" i="1"/>
  <c r="H38" i="1" s="1"/>
  <c r="G68" i="1"/>
  <c r="F68" i="1"/>
  <c r="E68" i="1"/>
  <c r="D68" i="1"/>
  <c r="C68" i="1"/>
  <c r="AL45" i="1"/>
  <c r="AB45" i="1"/>
  <c r="V45" i="1"/>
  <c r="T45" i="1"/>
  <c r="J45" i="1"/>
  <c r="I45" i="1"/>
  <c r="H45" i="1"/>
  <c r="AL44" i="1"/>
  <c r="AC44" i="1"/>
  <c r="AB44" i="1"/>
  <c r="V44" i="1"/>
  <c r="T44" i="1"/>
  <c r="N44" i="1"/>
  <c r="M44" i="1"/>
  <c r="L44" i="1"/>
  <c r="K44" i="1"/>
  <c r="J44" i="1"/>
  <c r="I44" i="1"/>
  <c r="H44" i="1"/>
  <c r="E44" i="1"/>
  <c r="D44" i="1"/>
  <c r="AB43" i="1"/>
  <c r="V43" i="1"/>
  <c r="T43" i="1"/>
  <c r="P43" i="1"/>
  <c r="O43" i="1"/>
  <c r="N43" i="1"/>
  <c r="M43" i="1"/>
  <c r="L43" i="1"/>
  <c r="I43" i="1"/>
  <c r="H43" i="1"/>
  <c r="E43" i="1"/>
  <c r="D43" i="1"/>
  <c r="AC43" i="1" s="1"/>
  <c r="AB42" i="1"/>
  <c r="V42" i="1"/>
  <c r="T42" i="1"/>
  <c r="O42" i="1"/>
  <c r="N42" i="1"/>
  <c r="M42" i="1"/>
  <c r="L42" i="1"/>
  <c r="I42" i="1"/>
  <c r="H42" i="1"/>
  <c r="E42" i="1"/>
  <c r="D42" i="1"/>
  <c r="AC42" i="1" s="1"/>
  <c r="AB41" i="1"/>
  <c r="V41" i="1"/>
  <c r="T41" i="1"/>
  <c r="P41" i="1"/>
  <c r="O41" i="1"/>
  <c r="H41" i="1"/>
  <c r="E41" i="1"/>
  <c r="AB40" i="1"/>
  <c r="V40" i="1"/>
  <c r="T40" i="1"/>
  <c r="P40" i="1"/>
  <c r="O40" i="1"/>
  <c r="AB39" i="1"/>
  <c r="V39" i="1"/>
  <c r="Q247" i="1" s="1"/>
  <c r="T39" i="1"/>
  <c r="O247" i="1" s="1"/>
  <c r="AB38" i="1"/>
  <c r="V38" i="1"/>
  <c r="T38" i="1"/>
  <c r="AD37" i="1"/>
  <c r="AC37" i="1"/>
  <c r="AB37" i="1"/>
  <c r="V37" i="1"/>
  <c r="T37" i="1"/>
  <c r="AD36" i="1"/>
  <c r="AC36" i="1"/>
  <c r="AB36" i="1"/>
  <c r="V36" i="1"/>
  <c r="T36" i="1"/>
  <c r="AD35" i="1"/>
  <c r="AC35" i="1"/>
  <c r="AB35" i="1"/>
  <c r="V35" i="1"/>
  <c r="T35" i="1"/>
  <c r="AD34" i="1"/>
  <c r="AC34" i="1"/>
  <c r="AB34" i="1"/>
  <c r="V34" i="1"/>
  <c r="T34" i="1"/>
  <c r="AD33" i="1"/>
  <c r="AC33" i="1"/>
  <c r="AB33" i="1"/>
  <c r="V33" i="1"/>
  <c r="T33" i="1"/>
  <c r="AD32" i="1"/>
  <c r="AC32" i="1"/>
  <c r="AB32" i="1"/>
  <c r="V32" i="1"/>
  <c r="T32" i="1"/>
  <c r="AD31" i="1"/>
  <c r="AC31" i="1"/>
  <c r="AB31" i="1"/>
  <c r="V31" i="1"/>
  <c r="T31" i="1"/>
  <c r="AD30" i="1"/>
  <c r="AC30" i="1"/>
  <c r="AB30" i="1"/>
  <c r="V30" i="1"/>
  <c r="T30" i="1"/>
  <c r="AD29" i="1"/>
  <c r="AC29" i="1"/>
  <c r="AB29" i="1"/>
  <c r="V29" i="1"/>
  <c r="AD28" i="1"/>
  <c r="AC28" i="1"/>
  <c r="AB28" i="1"/>
  <c r="V28" i="1"/>
  <c r="AD27" i="1"/>
  <c r="AC27" i="1"/>
  <c r="AB27" i="1"/>
  <c r="AD26" i="1"/>
  <c r="AC26" i="1"/>
  <c r="AB26" i="1"/>
  <c r="AD25" i="1"/>
  <c r="AC25" i="1"/>
  <c r="AB25" i="1"/>
  <c r="AD24" i="1"/>
  <c r="AC24" i="1"/>
  <c r="AB24" i="1"/>
  <c r="AD23" i="1"/>
  <c r="AC23" i="1"/>
  <c r="AB23" i="1"/>
  <c r="AD22" i="1"/>
  <c r="AC22" i="1"/>
  <c r="AB22" i="1"/>
  <c r="AD21" i="1"/>
  <c r="AC21" i="1"/>
  <c r="AB21" i="1"/>
  <c r="AD20" i="1"/>
  <c r="AC20" i="1"/>
  <c r="AB20" i="1"/>
  <c r="AD19" i="1"/>
  <c r="AC19" i="1"/>
  <c r="AB19" i="1"/>
  <c r="AD18" i="1"/>
  <c r="AC18" i="1"/>
  <c r="AB18" i="1"/>
  <c r="AD17" i="1"/>
  <c r="AC17" i="1"/>
  <c r="AB17" i="1"/>
  <c r="AD16" i="1"/>
  <c r="AC16" i="1"/>
  <c r="AB16" i="1"/>
  <c r="AD15" i="1"/>
  <c r="AC15" i="1"/>
  <c r="AB15" i="1"/>
  <c r="AD14" i="1"/>
  <c r="AC14" i="1"/>
  <c r="AB14" i="1"/>
  <c r="AD13" i="1"/>
  <c r="AC13" i="1"/>
  <c r="AB13" i="1"/>
  <c r="AD12" i="1"/>
  <c r="AC12" i="1"/>
  <c r="AB12" i="1"/>
  <c r="AD11" i="1"/>
  <c r="AC11" i="1"/>
  <c r="AB11" i="1"/>
  <c r="AD10" i="1"/>
  <c r="AC10" i="1"/>
  <c r="AB10" i="1"/>
  <c r="AD9" i="1"/>
  <c r="AC9" i="1"/>
  <c r="AB9" i="1"/>
  <c r="AD8" i="1"/>
  <c r="AC8" i="1"/>
  <c r="AB8" i="1"/>
  <c r="AD7" i="1"/>
  <c r="AC7" i="1"/>
  <c r="AB7" i="1"/>
  <c r="AD6" i="1"/>
  <c r="AC6" i="1"/>
  <c r="AB6" i="1"/>
  <c r="D46" i="1" l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C246" i="1"/>
  <c r="W228" i="1"/>
  <c r="J38" i="1"/>
  <c r="I39" i="1"/>
  <c r="J40" i="1"/>
  <c r="P248" i="1"/>
  <c r="M40" i="1"/>
  <c r="AD40" i="1"/>
  <c r="C247" i="1"/>
  <c r="AD41" i="1"/>
  <c r="S45" i="1"/>
  <c r="P247" i="1"/>
  <c r="R247" i="1" s="1"/>
  <c r="F44" i="1"/>
  <c r="D172" i="1"/>
  <c r="D41" i="1" s="1"/>
  <c r="AC41" i="1" s="1"/>
  <c r="D86" i="1"/>
  <c r="Y228" i="1"/>
  <c r="Z228" i="1" s="1"/>
  <c r="AA228" i="1" s="1"/>
  <c r="P246" i="1"/>
  <c r="R246" i="1" s="1"/>
  <c r="C248" i="1"/>
  <c r="C45" i="1"/>
  <c r="AD45" i="1" s="1"/>
  <c r="AC45" i="1"/>
  <c r="O248" i="1"/>
  <c r="R248" i="1" l="1"/>
  <c r="D248" i="1"/>
  <c r="O246" i="1"/>
  <c r="M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Martijn Balkestein</author>
  </authors>
  <commentList>
    <comment ref="R2" authorId="0" shapeId="0" xr:uid="{4B7E096F-B4E4-4D69-BAFD-FC2329735275}">
      <text>
        <r>
          <rPr>
            <b/>
            <sz val="9"/>
            <color indexed="81"/>
            <rFont val="Tahoma"/>
            <family val="2"/>
          </rPr>
          <t>Komt uit: Quarterly Tables, external Sector, Table 8.2: Components of the current and capital accounts</t>
        </r>
      </text>
    </comment>
  </commentList>
</comments>
</file>

<file path=xl/sharedStrings.xml><?xml version="1.0" encoding="utf-8"?>
<sst xmlns="http://schemas.openxmlformats.org/spreadsheetml/2006/main" count="338" uniqueCount="65">
  <si>
    <t>COMBINED TABLE: TOURISM</t>
  </si>
  <si>
    <t>Period</t>
  </si>
  <si>
    <t>Total visitor nights</t>
  </si>
  <si>
    <t>Total visitors</t>
  </si>
  <si>
    <t>Visitors by origin</t>
  </si>
  <si>
    <t>Diversification Index 1)</t>
  </si>
  <si>
    <t>Average nights stayed</t>
  </si>
  <si>
    <t>Average hotel occupancy rate</t>
  </si>
  <si>
    <t>Cruise tourism</t>
  </si>
  <si>
    <t>a. Tourism receipts  (1986-2000, BPM5) (in Afl. million)</t>
  </si>
  <si>
    <t>a. Tourism credits (2000-2022, BPM6) (in Afl. million)</t>
  </si>
  <si>
    <t>Tourism credits foreign exchange banks in Afl. Million</t>
  </si>
  <si>
    <t>Tourism credits real</t>
  </si>
  <si>
    <t>CPI</t>
  </si>
  <si>
    <t>Tourism credits 
pppn</t>
  </si>
  <si>
    <t>Tourism receipts as % of GDP</t>
  </si>
  <si>
    <t>Tourism receipts per visitor</t>
  </si>
  <si>
    <t>Tourism receipts per visitor per night</t>
  </si>
  <si>
    <t>GDP at market prices (= A + B + C - D)</t>
  </si>
  <si>
    <t/>
  </si>
  <si>
    <t>North America</t>
  </si>
  <si>
    <t>Of which U.S.A.</t>
  </si>
  <si>
    <t>Latin America</t>
  </si>
  <si>
    <t>Of which Venezuela</t>
  </si>
  <si>
    <t>Europe</t>
  </si>
  <si>
    <t>Of which Nether-lands</t>
  </si>
  <si>
    <t>Other</t>
  </si>
  <si>
    <t>Number of  passengers</t>
  </si>
  <si>
    <t>Ship calls</t>
  </si>
  <si>
    <t>Index</t>
  </si>
  <si>
    <t>%</t>
  </si>
  <si>
    <t>Embarking passengers</t>
  </si>
  <si>
    <t>Expenditures (in Afl)</t>
  </si>
  <si>
    <t>Cruise exp. as % of total tourism</t>
  </si>
  <si>
    <t>Leading receipts series: Q (BPM5) to 1999, R (BPM6) from 2000</t>
  </si>
  <si>
    <t>CBA Table A1 (GDP_figures_CBA.xlsx, Sep 2026); 2024-2025 preliminary</t>
  </si>
  <si>
    <t>passengers      calls</t>
  </si>
  <si>
    <t>n.a.</t>
  </si>
  <si>
    <t>I</t>
  </si>
  <si>
    <t>II</t>
  </si>
  <si>
    <t>III</t>
  </si>
  <si>
    <t>IV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</si>
  <si>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</si>
  <si>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</si>
  <si>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</si>
  <si>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</si>
  <si>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</si>
  <si>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</si>
  <si>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</si>
  <si>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</si>
  <si>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</si>
  <si>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</si>
  <si>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</si>
  <si>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</si>
  <si>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2018   January</t>
  </si>
  <si>
    <t>Total</t>
  </si>
  <si>
    <t>n.a</t>
  </si>
  <si>
    <t>Change # Total visitors</t>
  </si>
  <si>
    <t>Change Credit Nominal</t>
  </si>
  <si>
    <t>Tourism credits real in price of 2019</t>
  </si>
  <si>
    <t>Elasticity</t>
  </si>
  <si>
    <t>2010-2025</t>
  </si>
  <si>
    <t>2019-2024</t>
  </si>
  <si>
    <t>2019-2025</t>
  </si>
  <si>
    <t>Cruise visitors (x 1,000)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</si>
</sst>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_);\(0\)"/>
    <numFmt numFmtId="165" formatCode="0.0"/>
    <numFmt numFmtId="166" formatCode="#,##0.0"/>
    <numFmt numFmtId="167" formatCode="_(* #,##0_);_(* \(#,##0\);_(* &quot;-&quot;??_);_(@_)"/>
    <numFmt numFmtId="168" formatCode="0.0%"/>
    <numFmt numFmtId="169" formatCode="_(* #,##0.0_);_(* \(#,##0.0\);_(* &quot;-&quot;??_);_(@_)"/>
    <numFmt numFmtId="170" formatCode="_(* #,##0.0000_);_(* \(#,##0.00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name val="Calibri"/>
      <family val="2"/>
      <charset val="1"/>
    </font>
    <font>
      <sz val="10"/>
      <color rgb="FF00B05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Times New Roman"/>
      <family val="2"/>
    </font>
    <font>
      <sz val="10"/>
      <name val="Times New Roman"/>
      <family val="1"/>
    </font>
    <font>
      <b/>
      <sz val="10"/>
      <color rgb="FF000000"/>
      <name val="Calibri"/>
      <family val="2"/>
      <scheme val="minor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3" applyFont="1" applyAlignment="1">
      <alignment horizontal="left" vertical="top"/>
    </xf>
    <xf numFmtId="0" fontId="4" fillId="0" borderId="0" xfId="3" applyFont="1" applyAlignment="1">
      <alignment horizontal="left" vertical="top"/>
    </xf>
    <xf numFmtId="0" fontId="4" fillId="0" borderId="0" xfId="3" applyFont="1" applyAlignment="1">
      <alignment horizontal="right" vertical="top"/>
    </xf>
    <xf numFmtId="0" fontId="5" fillId="2" borderId="1" xfId="3" applyFont="1" applyFill="1" applyBorder="1" applyAlignment="1">
      <alignment vertical="top" wrapText="1"/>
    </xf>
    <xf numFmtId="0" fontId="6" fillId="2" borderId="0" xfId="3" applyFont="1" applyFill="1" applyAlignment="1">
      <alignment horizontal="center" vertical="top" wrapText="1"/>
    </xf>
    <xf numFmtId="0" fontId="5" fillId="2" borderId="0" xfId="3" applyFont="1" applyFill="1" applyAlignment="1">
      <alignment horizontal="center" vertical="top" wrapText="1"/>
    </xf>
    <xf numFmtId="0" fontId="7" fillId="0" borderId="0" xfId="0" applyFont="1"/>
    <xf numFmtId="0" fontId="5" fillId="2" borderId="0" xfId="3" quotePrefix="1" applyFont="1" applyFill="1" applyAlignment="1">
      <alignment horizontal="left" wrapText="1"/>
    </xf>
    <xf numFmtId="0" fontId="5" fillId="2" borderId="0" xfId="3" applyFont="1" applyFill="1" applyAlignment="1">
      <alignment horizontal="left" wrapText="1"/>
    </xf>
    <xf numFmtId="0" fontId="8" fillId="0" borderId="5" xfId="3" applyFont="1" applyBorder="1" applyAlignment="1">
      <alignment horizontal="left" vertical="top" wrapText="1" indent="1"/>
    </xf>
    <xf numFmtId="164" fontId="9" fillId="0" borderId="5" xfId="3" applyNumberFormat="1" applyFont="1" applyBorder="1" applyAlignment="1">
      <alignment vertical="top" shrinkToFit="1"/>
    </xf>
    <xf numFmtId="0" fontId="4" fillId="0" borderId="5" xfId="3" applyFont="1" applyBorder="1" applyAlignment="1">
      <alignment horizontal="left" vertical="top" wrapText="1"/>
    </xf>
    <xf numFmtId="164" fontId="9" fillId="0" borderId="5" xfId="3" applyNumberFormat="1" applyFont="1" applyBorder="1" applyAlignment="1">
      <alignment horizontal="right" vertical="top" shrinkToFit="1"/>
    </xf>
    <xf numFmtId="164" fontId="9" fillId="0" borderId="5" xfId="3" applyNumberFormat="1" applyFont="1" applyBorder="1" applyAlignment="1">
      <alignment horizontal="center" vertical="top" shrinkToFit="1"/>
    </xf>
    <xf numFmtId="164" fontId="9" fillId="0" borderId="0" xfId="3" applyNumberFormat="1" applyFont="1" applyAlignment="1">
      <alignment horizontal="right" vertical="top" shrinkToFit="1"/>
    </xf>
    <xf numFmtId="1" fontId="4" fillId="0" borderId="1" xfId="3" applyNumberFormat="1" applyFont="1" applyBorder="1" applyAlignment="1">
      <alignment horizontal="left" vertical="center" indent="1" shrinkToFit="1"/>
    </xf>
    <xf numFmtId="3" fontId="4" fillId="0" borderId="1" xfId="3" applyNumberFormat="1" applyFont="1" applyBorder="1" applyAlignment="1">
      <alignment vertical="center" shrinkToFit="1"/>
    </xf>
    <xf numFmtId="0" fontId="4" fillId="0" borderId="1" xfId="3" applyFont="1" applyBorder="1" applyAlignment="1">
      <alignment vertical="center" wrapText="1"/>
    </xf>
    <xf numFmtId="165" fontId="4" fillId="0" borderId="1" xfId="3" applyNumberFormat="1" applyFont="1" applyBorder="1" applyAlignment="1">
      <alignment vertical="center" shrinkToFit="1"/>
    </xf>
    <xf numFmtId="1" fontId="4" fillId="0" borderId="1" xfId="3" applyNumberFormat="1" applyFont="1" applyBorder="1" applyAlignment="1">
      <alignment vertical="center" shrinkToFit="1"/>
    </xf>
    <xf numFmtId="1" fontId="4" fillId="0" borderId="0" xfId="3" applyNumberFormat="1" applyFont="1" applyAlignment="1">
      <alignment vertical="center" shrinkToFit="1"/>
    </xf>
    <xf numFmtId="166" fontId="8" fillId="3" borderId="0" xfId="0" applyNumberFormat="1" applyFont="1" applyFill="1" applyAlignment="1">
      <alignment horizontal="right" vertical="top" shrinkToFit="1"/>
    </xf>
    <xf numFmtId="9" fontId="4" fillId="0" borderId="0" xfId="2" applyFont="1" applyFill="1" applyBorder="1" applyAlignment="1">
      <alignment horizontal="right" vertical="top"/>
    </xf>
    <xf numFmtId="166" fontId="4" fillId="0" borderId="0" xfId="0" applyNumberFormat="1" applyFont="1" applyAlignment="1">
      <alignment vertical="top" shrinkToFit="1"/>
    </xf>
    <xf numFmtId="167" fontId="4" fillId="0" borderId="0" xfId="1" applyNumberFormat="1" applyFont="1" applyFill="1" applyBorder="1" applyAlignment="1">
      <alignment horizontal="right" vertical="top"/>
    </xf>
    <xf numFmtId="3" fontId="10" fillId="0" borderId="0" xfId="0" applyNumberFormat="1" applyFont="1"/>
    <xf numFmtId="1" fontId="4" fillId="0" borderId="0" xfId="3" applyNumberFormat="1" applyFont="1" applyAlignment="1">
      <alignment horizontal="left" vertical="top" indent="1" shrinkToFit="1"/>
    </xf>
    <xf numFmtId="3" fontId="4" fillId="0" borderId="0" xfId="3" applyNumberFormat="1" applyFont="1" applyAlignment="1">
      <alignment vertical="top" shrinkToFit="1"/>
    </xf>
    <xf numFmtId="0" fontId="4" fillId="0" borderId="0" xfId="3" applyFont="1" applyAlignment="1">
      <alignment wrapText="1"/>
    </xf>
    <xf numFmtId="165" fontId="4" fillId="0" borderId="0" xfId="3" applyNumberFormat="1" applyFont="1" applyAlignment="1">
      <alignment vertical="top" shrinkToFit="1"/>
    </xf>
    <xf numFmtId="1" fontId="4" fillId="0" borderId="0" xfId="3" applyNumberFormat="1" applyFont="1" applyAlignment="1">
      <alignment vertical="top" shrinkToFit="1"/>
    </xf>
    <xf numFmtId="165" fontId="4" fillId="0" borderId="0" xfId="3" applyNumberFormat="1" applyFont="1" applyAlignment="1">
      <alignment horizontal="right" vertical="top" shrinkToFit="1"/>
    </xf>
    <xf numFmtId="2" fontId="4" fillId="0" borderId="0" xfId="3" applyNumberFormat="1" applyFont="1" applyAlignment="1">
      <alignment vertical="top" shrinkToFit="1"/>
    </xf>
    <xf numFmtId="166" fontId="10" fillId="0" borderId="0" xfId="0" applyNumberFormat="1" applyFont="1"/>
    <xf numFmtId="166" fontId="10" fillId="0" borderId="0" xfId="0" applyNumberFormat="1" applyFont="1" applyAlignment="1">
      <alignment horizontal="right"/>
    </xf>
    <xf numFmtId="166" fontId="10" fillId="0" borderId="0" xfId="4" applyNumberFormat="1" applyFont="1" applyBorder="1"/>
    <xf numFmtId="168" fontId="8" fillId="3" borderId="0" xfId="2" applyNumberFormat="1" applyFont="1" applyFill="1" applyAlignment="1">
      <alignment horizontal="right" vertical="top" shrinkToFit="1"/>
    </xf>
    <xf numFmtId="166" fontId="12" fillId="4" borderId="0" xfId="0" applyNumberFormat="1" applyFont="1" applyFill="1" applyAlignment="1">
      <alignment horizontal="right" vertical="top" shrinkToFit="1"/>
    </xf>
    <xf numFmtId="166" fontId="10" fillId="0" borderId="0" xfId="4" applyNumberFormat="1" applyFont="1" applyFill="1" applyBorder="1"/>
    <xf numFmtId="166" fontId="8" fillId="0" borderId="0" xfId="0" applyNumberFormat="1" applyFont="1" applyAlignment="1">
      <alignment vertical="top" shrinkToFit="1"/>
    </xf>
    <xf numFmtId="167" fontId="8" fillId="0" borderId="0" xfId="1" applyNumberFormat="1" applyFont="1" applyFill="1" applyBorder="1" applyAlignment="1">
      <alignment horizontal="right" vertical="top"/>
    </xf>
    <xf numFmtId="1" fontId="4" fillId="0" borderId="0" xfId="3" applyNumberFormat="1" applyFont="1" applyAlignment="1">
      <alignment horizontal="right" vertical="top" shrinkToFit="1"/>
    </xf>
    <xf numFmtId="166" fontId="4" fillId="0" borderId="0" xfId="3" applyNumberFormat="1" applyFont="1" applyAlignment="1">
      <alignment horizontal="left" vertical="top"/>
    </xf>
    <xf numFmtId="9" fontId="4" fillId="0" borderId="0" xfId="2" applyFont="1" applyFill="1" applyBorder="1" applyAlignment="1">
      <alignment horizontal="left" vertical="top"/>
    </xf>
    <xf numFmtId="166" fontId="4" fillId="0" borderId="0" xfId="0" applyNumberFormat="1" applyFont="1" applyAlignment="1">
      <alignment horizontal="right" vertical="top" shrinkToFit="1"/>
    </xf>
    <xf numFmtId="3" fontId="4" fillId="0" borderId="0" xfId="3" applyNumberFormat="1" applyFont="1" applyAlignment="1">
      <alignment horizontal="right" vertical="top" shrinkToFit="1"/>
    </xf>
    <xf numFmtId="168" fontId="4" fillId="0" borderId="0" xfId="2" applyNumberFormat="1" applyFont="1" applyAlignment="1">
      <alignment horizontal="right" vertical="top" shrinkToFit="1"/>
    </xf>
    <xf numFmtId="0" fontId="13" fillId="0" borderId="0" xfId="3" applyFont="1" applyAlignment="1">
      <alignment horizontal="left" vertical="top"/>
    </xf>
    <xf numFmtId="3" fontId="4" fillId="0" borderId="0" xfId="3" applyNumberFormat="1" applyFont="1" applyAlignment="1">
      <alignment horizontal="left" vertical="top"/>
    </xf>
    <xf numFmtId="169" fontId="4" fillId="0" borderId="0" xfId="3" applyNumberFormat="1" applyFont="1" applyAlignment="1">
      <alignment horizontal="left" vertical="top"/>
    </xf>
    <xf numFmtId="166" fontId="13" fillId="0" borderId="0" xfId="0" applyNumberFormat="1" applyFont="1" applyAlignment="1">
      <alignment horizontal="right" vertical="top" shrinkToFit="1"/>
    </xf>
    <xf numFmtId="166" fontId="14" fillId="0" borderId="0" xfId="0" applyNumberFormat="1" applyFont="1" applyAlignment="1">
      <alignment vertical="top" shrinkToFit="1"/>
    </xf>
    <xf numFmtId="167" fontId="14" fillId="0" borderId="0" xfId="1" applyNumberFormat="1" applyFont="1" applyFill="1" applyBorder="1" applyAlignment="1">
      <alignment horizontal="right" vertical="top"/>
    </xf>
    <xf numFmtId="167" fontId="13" fillId="0" borderId="0" xfId="1" applyNumberFormat="1" applyFont="1" applyFill="1" applyBorder="1" applyAlignment="1">
      <alignment horizontal="right" vertical="top"/>
    </xf>
    <xf numFmtId="1" fontId="15" fillId="0" borderId="0" xfId="3" applyNumberFormat="1" applyFont="1" applyAlignment="1">
      <alignment horizontal="left" vertical="top" indent="1" shrinkToFit="1"/>
    </xf>
    <xf numFmtId="0" fontId="16" fillId="0" borderId="0" xfId="3" applyFont="1" applyAlignment="1">
      <alignment horizontal="left" vertical="top" wrapText="1"/>
    </xf>
    <xf numFmtId="0" fontId="4" fillId="0" borderId="0" xfId="3" applyFont="1" applyAlignment="1">
      <alignment horizontal="right" wrapText="1"/>
    </xf>
    <xf numFmtId="165" fontId="15" fillId="0" borderId="0" xfId="3" applyNumberFormat="1" applyFont="1" applyAlignment="1">
      <alignment vertical="top" shrinkToFit="1"/>
    </xf>
    <xf numFmtId="0" fontId="2" fillId="0" borderId="0" xfId="3" applyAlignment="1">
      <alignment horizontal="left" vertical="center" wrapText="1"/>
    </xf>
    <xf numFmtId="0" fontId="2" fillId="0" borderId="0" xfId="3" applyAlignment="1">
      <alignment horizontal="left" wrapText="1"/>
    </xf>
    <xf numFmtId="3" fontId="15" fillId="0" borderId="0" xfId="3" applyNumberFormat="1" applyFont="1" applyAlignment="1">
      <alignment vertical="top" shrinkToFit="1"/>
    </xf>
    <xf numFmtId="3" fontId="15" fillId="0" borderId="0" xfId="3" applyNumberFormat="1" applyFont="1" applyAlignment="1">
      <alignment horizontal="right" vertical="top" shrinkToFit="1"/>
    </xf>
    <xf numFmtId="3" fontId="15" fillId="0" borderId="0" xfId="3" applyNumberFormat="1" applyFont="1" applyAlignment="1">
      <alignment horizontal="right" vertical="top" indent="1" shrinkToFit="1"/>
    </xf>
    <xf numFmtId="2" fontId="15" fillId="0" borderId="0" xfId="3" applyNumberFormat="1" applyFont="1" applyAlignment="1">
      <alignment vertical="top" shrinkToFit="1"/>
    </xf>
    <xf numFmtId="1" fontId="15" fillId="0" borderId="0" xfId="3" applyNumberFormat="1" applyFont="1" applyAlignment="1">
      <alignment horizontal="right" vertical="top" indent="1" shrinkToFit="1"/>
    </xf>
    <xf numFmtId="3" fontId="4" fillId="0" borderId="0" xfId="3" applyNumberFormat="1" applyFont="1" applyAlignment="1">
      <alignment horizontal="right" vertical="top"/>
    </xf>
    <xf numFmtId="166" fontId="4" fillId="0" borderId="0" xfId="3" applyNumberFormat="1" applyFont="1" applyAlignment="1">
      <alignment vertical="top" shrinkToFit="1"/>
    </xf>
    <xf numFmtId="9" fontId="4" fillId="0" borderId="0" xfId="2" applyFont="1" applyFill="1" applyBorder="1" applyAlignment="1">
      <alignment vertical="top" shrinkToFit="1"/>
    </xf>
    <xf numFmtId="0" fontId="8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1" fontId="4" fillId="0" borderId="0" xfId="3" applyNumberFormat="1" applyFont="1" applyAlignment="1">
      <alignment horizontal="right" vertical="top" indent="1" shrinkToFit="1"/>
    </xf>
    <xf numFmtId="0" fontId="8" fillId="0" borderId="0" xfId="3" applyFont="1" applyAlignment="1">
      <alignment vertical="top" wrapText="1"/>
    </xf>
    <xf numFmtId="165" fontId="4" fillId="0" borderId="0" xfId="3" applyNumberFormat="1" applyFont="1" applyAlignment="1">
      <alignment horizontal="right" vertical="top" indent="1" shrinkToFit="1"/>
    </xf>
    <xf numFmtId="0" fontId="4" fillId="0" borderId="0" xfId="3" applyFont="1" applyAlignment="1">
      <alignment vertical="top"/>
    </xf>
    <xf numFmtId="165" fontId="4" fillId="0" borderId="0" xfId="3" applyNumberFormat="1" applyFont="1" applyAlignment="1">
      <alignment wrapText="1"/>
    </xf>
    <xf numFmtId="9" fontId="4" fillId="0" borderId="0" xfId="2" applyFont="1" applyFill="1" applyBorder="1" applyAlignment="1">
      <alignment vertical="top"/>
    </xf>
    <xf numFmtId="3" fontId="8" fillId="0" borderId="0" xfId="3" applyNumberFormat="1" applyFont="1" applyAlignment="1">
      <alignment vertical="top" shrinkToFit="1"/>
    </xf>
    <xf numFmtId="169" fontId="4" fillId="0" borderId="0" xfId="1" applyNumberFormat="1" applyFont="1" applyAlignment="1">
      <alignment horizontal="right" vertical="top" shrinkToFit="1"/>
    </xf>
    <xf numFmtId="0" fontId="17" fillId="0" borderId="0" xfId="3" applyFont="1" applyAlignment="1">
      <alignment horizontal="right" vertical="top"/>
    </xf>
    <xf numFmtId="0" fontId="17" fillId="0" borderId="0" xfId="3" applyFont="1" applyAlignment="1">
      <alignment horizontal="left" vertical="top"/>
    </xf>
    <xf numFmtId="3" fontId="17" fillId="0" borderId="0" xfId="3" applyNumberFormat="1" applyFont="1" applyAlignment="1">
      <alignment horizontal="right" vertical="top"/>
    </xf>
    <xf numFmtId="2" fontId="17" fillId="0" borderId="0" xfId="3" applyNumberFormat="1" applyFont="1" applyAlignment="1">
      <alignment vertical="top" shrinkToFit="1"/>
    </xf>
    <xf numFmtId="0" fontId="3" fillId="0" borderId="0" xfId="3" applyFont="1" applyAlignment="1">
      <alignment horizontal="right" vertical="top" wrapText="1"/>
    </xf>
    <xf numFmtId="169" fontId="17" fillId="0" borderId="0" xfId="1" applyNumberFormat="1" applyFont="1" applyAlignment="1">
      <alignment horizontal="right" vertical="top"/>
    </xf>
    <xf numFmtId="2" fontId="4" fillId="0" borderId="0" xfId="3" applyNumberFormat="1" applyFont="1" applyAlignment="1">
      <alignment wrapText="1"/>
    </xf>
    <xf numFmtId="167" fontId="4" fillId="0" borderId="0" xfId="1" applyNumberFormat="1" applyFont="1" applyAlignment="1">
      <alignment vertical="top" shrinkToFit="1"/>
    </xf>
    <xf numFmtId="166" fontId="17" fillId="0" borderId="0" xfId="3" applyNumberFormat="1" applyFont="1" applyAlignment="1">
      <alignment horizontal="right" vertical="top"/>
    </xf>
    <xf numFmtId="167" fontId="17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left" vertical="top"/>
    </xf>
    <xf numFmtId="9" fontId="4" fillId="0" borderId="0" xfId="2" applyFont="1" applyAlignment="1">
      <alignment horizontal="right" vertical="top"/>
    </xf>
    <xf numFmtId="43" fontId="4" fillId="0" borderId="0" xfId="3" applyNumberFormat="1" applyFont="1" applyAlignment="1">
      <alignment horizontal="left" vertical="top"/>
    </xf>
    <xf numFmtId="169" fontId="8" fillId="0" borderId="0" xfId="1" applyNumberFormat="1" applyFont="1" applyAlignment="1">
      <alignment horizontal="right" vertical="top" shrinkToFit="1"/>
    </xf>
    <xf numFmtId="9" fontId="4" fillId="0" borderId="0" xfId="2" applyFont="1" applyAlignment="1">
      <alignment horizontal="left" vertical="top"/>
    </xf>
    <xf numFmtId="3" fontId="0" fillId="0" borderId="0" xfId="0" applyNumberFormat="1"/>
    <xf numFmtId="170" fontId="4" fillId="0" borderId="0" xfId="1" applyNumberFormat="1" applyFont="1" applyAlignment="1">
      <alignment horizontal="right" vertical="top"/>
    </xf>
    <xf numFmtId="169" fontId="14" fillId="0" borderId="0" xfId="1" applyNumberFormat="1" applyFont="1" applyAlignment="1">
      <alignment horizontal="right" vertical="top" shrinkToFit="1"/>
    </xf>
    <xf numFmtId="0" fontId="5" fillId="2" borderId="2" xfId="3" applyFont="1" applyFill="1" applyBorder="1" applyAlignment="1">
      <alignment horizontal="center" vertical="top" wrapText="1"/>
    </xf>
    <xf numFmtId="168" fontId="4" fillId="0" borderId="0" xfId="2" applyNumberFormat="1" applyFont="1" applyAlignment="1">
      <alignment horizontal="right" vertical="top"/>
    </xf>
    <xf numFmtId="2" fontId="4" fillId="0" borderId="0" xfId="2" applyNumberFormat="1" applyFont="1" applyAlignment="1">
      <alignment horizontal="right" vertical="top"/>
    </xf>
    <xf numFmtId="0" fontId="5" fillId="2" borderId="0" xfId="3" applyFont="1" applyFill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5" fillId="2" borderId="1" xfId="3" applyFont="1" applyFill="1" applyBorder="1" applyAlignment="1">
      <alignment horizontal="center" vertical="top" wrapText="1"/>
    </xf>
    <xf numFmtId="0" fontId="5" fillId="2" borderId="2" xfId="3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 vertical="top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5">
    <cellStyle name="Comma" xfId="1" builtinId="3"/>
    <cellStyle name="Comma_BOPCONT" xfId="4" xr:uid="{78CA9B1B-2AC6-4A2E-A796-3CBD908CD97D}"/>
    <cellStyle name="Normal" xfId="0" builtinId="0"/>
    <cellStyle name="Normal 5" xfId="3" xr:uid="{47704868-2442-448E-9989-E4A47AC3703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'Tourism Developments 1986-2026'!$D$2</c:f>
              <c:strCache>
                <c:ptCount val="1"/>
                <c:pt idx="0">
                  <c:v>Total visitors</c:v>
                </c:pt>
              </c:strCache>
            </c:strRef>
          </c:tx>
          <c:spPr>
            <a:solidFill>
              <a:srgbClr val="0192B5"/>
            </a:solidFill>
            <a:ln>
              <a:solidFill>
                <a:srgbClr val="0192B5"/>
              </a:solidFill>
            </a:ln>
            <a:effectLst/>
          </c:spPr>
          <c:invertIfNegative val="0"/>
          <c:cat>
            <c:numRef>
              <c:f>'Tourism Developments 1986-2026'!$A$6:$A$45</c:f>
              <c:numCache>
                <c:formatCode>0</c:formatCode>
                <c:ptCount val="40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  <c:pt idx="29">
                  <c:v>2015</c:v>
                </c:pt>
                <c:pt idx="30">
                  <c:v>2016</c:v>
                </c:pt>
                <c:pt idx="31">
                  <c:v>2017</c:v>
                </c:pt>
                <c:pt idx="32">
                  <c:v>2018</c:v>
                </c:pt>
                <c:pt idx="33">
                  <c:v>2019</c:v>
                </c:pt>
                <c:pt idx="34">
                  <c:v>2020</c:v>
                </c:pt>
                <c:pt idx="35">
                  <c:v>2021</c:v>
                </c:pt>
                <c:pt idx="36">
                  <c:v>2022</c:v>
                </c:pt>
                <c:pt idx="37">
                  <c:v>2023</c:v>
                </c:pt>
                <c:pt idx="38">
                  <c:v>2024</c:v>
                </c:pt>
                <c:pt idx="39">
                  <c:v>2025</c:v>
                </c:pt>
              </c:numCache>
            </c:numRef>
          </c:cat>
          <c:val>
            <c:numRef>
              <c:f>'Tourism Developments 1986-2026'!$D$6:$D$45</c:f>
              <c:numCache>
                <c:formatCode>#,##0</c:formatCode>
                <c:ptCount val="40"/>
                <c:pt idx="0">
                  <c:v>181211</c:v>
                </c:pt>
                <c:pt idx="1">
                  <c:v>231650</c:v>
                </c:pt>
                <c:pt idx="2">
                  <c:v>277973</c:v>
                </c:pt>
                <c:pt idx="3">
                  <c:v>344336</c:v>
                </c:pt>
                <c:pt idx="4">
                  <c:v>432762</c:v>
                </c:pt>
                <c:pt idx="5">
                  <c:v>501324</c:v>
                </c:pt>
                <c:pt idx="6">
                  <c:v>541714</c:v>
                </c:pt>
                <c:pt idx="7">
                  <c:v>562034</c:v>
                </c:pt>
                <c:pt idx="8">
                  <c:v>582136</c:v>
                </c:pt>
                <c:pt idx="9">
                  <c:v>618916</c:v>
                </c:pt>
                <c:pt idx="10">
                  <c:v>640834</c:v>
                </c:pt>
                <c:pt idx="11">
                  <c:v>645983</c:v>
                </c:pt>
                <c:pt idx="12">
                  <c:v>647437</c:v>
                </c:pt>
                <c:pt idx="13">
                  <c:v>683323</c:v>
                </c:pt>
                <c:pt idx="14">
                  <c:v>721224</c:v>
                </c:pt>
                <c:pt idx="15">
                  <c:v>691419</c:v>
                </c:pt>
                <c:pt idx="16">
                  <c:v>642627</c:v>
                </c:pt>
                <c:pt idx="17">
                  <c:v>641906</c:v>
                </c:pt>
                <c:pt idx="18">
                  <c:v>728157</c:v>
                </c:pt>
                <c:pt idx="19">
                  <c:v>732514</c:v>
                </c:pt>
                <c:pt idx="20">
                  <c:v>694372</c:v>
                </c:pt>
                <c:pt idx="21">
                  <c:v>771822</c:v>
                </c:pt>
                <c:pt idx="22">
                  <c:v>826186</c:v>
                </c:pt>
                <c:pt idx="23">
                  <c:v>810106</c:v>
                </c:pt>
                <c:pt idx="24">
                  <c:v>822329</c:v>
                </c:pt>
                <c:pt idx="25">
                  <c:v>868973</c:v>
                </c:pt>
                <c:pt idx="26">
                  <c:v>903934</c:v>
                </c:pt>
                <c:pt idx="27">
                  <c:v>979256</c:v>
                </c:pt>
                <c:pt idx="28">
                  <c:v>1072082</c:v>
                </c:pt>
                <c:pt idx="29">
                  <c:v>1224935</c:v>
                </c:pt>
                <c:pt idx="30">
                  <c:v>1101954</c:v>
                </c:pt>
                <c:pt idx="31">
                  <c:v>1070548</c:v>
                </c:pt>
                <c:pt idx="32">
                  <c:v>1082003</c:v>
                </c:pt>
                <c:pt idx="33">
                  <c:v>1118944</c:v>
                </c:pt>
                <c:pt idx="34">
                  <c:v>368322</c:v>
                </c:pt>
                <c:pt idx="35">
                  <c:v>806534</c:v>
                </c:pt>
                <c:pt idx="36">
                  <c:v>1100997</c:v>
                </c:pt>
                <c:pt idx="37">
                  <c:v>1260402</c:v>
                </c:pt>
                <c:pt idx="38">
                  <c:v>1421616</c:v>
                </c:pt>
                <c:pt idx="39">
                  <c:v>1515102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7-4E32-A001-126FA9219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461755056"/>
        <c:axId val="461765040"/>
      </c:barChart>
      <c:lineChart>
        <c:grouping val="standard"/>
        <c:varyColors val="0"/>
        <c:ser>
          <c:idx val="1"/>
          <c:order val="1"/>
          <c:tx>
            <c:strRef>
              <c:f>'Tourism Developments 1986-2026'!$AC$2</c:f>
              <c:strCache>
                <c:ptCount val="1"/>
                <c:pt idx="0">
                  <c:v>Tourism receipts per visitor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'Tourism Developments 1986-2026'!$A$6:$A$45</c:f>
              <c:numCache>
                <c:formatCode>0</c:formatCode>
                <c:ptCount val="40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  <c:pt idx="29">
                  <c:v>2015</c:v>
                </c:pt>
                <c:pt idx="30">
                  <c:v>2016</c:v>
                </c:pt>
                <c:pt idx="31">
                  <c:v>2017</c:v>
                </c:pt>
                <c:pt idx="32">
                  <c:v>2018</c:v>
                </c:pt>
                <c:pt idx="33">
                  <c:v>2019</c:v>
                </c:pt>
                <c:pt idx="34">
                  <c:v>2020</c:v>
                </c:pt>
                <c:pt idx="35">
                  <c:v>2021</c:v>
                </c:pt>
                <c:pt idx="36">
                  <c:v>2022</c:v>
                </c:pt>
                <c:pt idx="37">
                  <c:v>2023</c:v>
                </c:pt>
                <c:pt idx="38">
                  <c:v>2024</c:v>
                </c:pt>
                <c:pt idx="39">
                  <c:v>2025</c:v>
                </c:pt>
              </c:numCache>
            </c:numRef>
          </c:cat>
          <c:val>
            <c:numRef>
              <c:f>'Tourism Developments 1986-2026'!$AC$6:$AC$45</c:f>
              <c:numCache>
                <c:formatCode>#,##0.0</c:formatCode>
                <c:ptCount val="40"/>
                <c:pt idx="0">
                  <c:v>1561.7153484060018</c:v>
                </c:pt>
                <c:pt idx="1">
                  <c:v>1687.0278437297648</c:v>
                </c:pt>
                <c:pt idx="2">
                  <c:v>1740.097059786382</c:v>
                </c:pt>
                <c:pt idx="3">
                  <c:v>1592.630453975187</c:v>
                </c:pt>
                <c:pt idx="4">
                  <c:v>1445.5982734158729</c:v>
                </c:pt>
                <c:pt idx="5">
                  <c:v>1386.9274162018974</c:v>
                </c:pt>
                <c:pt idx="6">
                  <c:v>1469.9638554661685</c:v>
                </c:pt>
                <c:pt idx="7">
                  <c:v>1486.3869445620728</c:v>
                </c:pt>
                <c:pt idx="8">
                  <c:v>1439.3543776711972</c:v>
                </c:pt>
                <c:pt idx="9">
                  <c:v>1505.5354846214996</c:v>
                </c:pt>
                <c:pt idx="10">
                  <c:v>1713.5482823945047</c:v>
                </c:pt>
                <c:pt idx="11">
                  <c:v>1851.9063195161482</c:v>
                </c:pt>
                <c:pt idx="12">
                  <c:v>2017.9569595188411</c:v>
                </c:pt>
                <c:pt idx="13">
                  <c:v>1887.9797694501722</c:v>
                </c:pt>
                <c:pt idx="14">
                  <c:v>2031.5770556253312</c:v>
                </c:pt>
                <c:pt idx="15">
                  <c:v>2137.5338266652452</c:v>
                </c:pt>
                <c:pt idx="16">
                  <c:v>2357.3187757739952</c:v>
                </c:pt>
                <c:pt idx="17">
                  <c:v>2448.9940896855314</c:v>
                </c:pt>
                <c:pt idx="18">
                  <c:v>2671.1117198344182</c:v>
                </c:pt>
                <c:pt idx="19">
                  <c:v>2782.9357679721052</c:v>
                </c:pt>
                <c:pt idx="20">
                  <c:v>2874.4161250675211</c:v>
                </c:pt>
                <c:pt idx="21">
                  <c:v>2932.7873214644947</c:v>
                </c:pt>
                <c:pt idx="22">
                  <c:v>3053.7102044282738</c:v>
                </c:pt>
                <c:pt idx="23">
                  <c:v>2920.4666534613634</c:v>
                </c:pt>
                <c:pt idx="24">
                  <c:v>2924.7533263939044</c:v>
                </c:pt>
                <c:pt idx="25">
                  <c:v>2949.5092152759744</c:v>
                </c:pt>
                <c:pt idx="26">
                  <c:v>3007.7961088889201</c:v>
                </c:pt>
                <c:pt idx="27">
                  <c:v>2809.256240950509</c:v>
                </c:pt>
                <c:pt idx="28">
                  <c:v>2755.8824261978275</c:v>
                </c:pt>
                <c:pt idx="29">
                  <c:v>2505.6455680178815</c:v>
                </c:pt>
                <c:pt idx="30">
                  <c:v>2700.2063797127212</c:v>
                </c:pt>
                <c:pt idx="31">
                  <c:v>2931.3780571133098</c:v>
                </c:pt>
                <c:pt idx="32">
                  <c:v>3146.091899559372</c:v>
                </c:pt>
                <c:pt idx="33">
                  <c:v>3118.2658165203211</c:v>
                </c:pt>
                <c:pt idx="34">
                  <c:v>4556.7322145781764</c:v>
                </c:pt>
                <c:pt idx="35">
                  <c:v>3642.1573609069142</c:v>
                </c:pt>
                <c:pt idx="36">
                  <c:v>3738.9534346781807</c:v>
                </c:pt>
                <c:pt idx="37">
                  <c:v>3740.3636736530534</c:v>
                </c:pt>
                <c:pt idx="38">
                  <c:v>3669.1647615270599</c:v>
                </c:pt>
                <c:pt idx="39">
                  <c:v>3666.004015294578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E7-4E32-A001-126FA9219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331279"/>
        <c:axId val="1229313999"/>
      </c:lineChart>
      <c:catAx>
        <c:axId val="46175505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765040"/>
        <c:crosses val="autoZero"/>
        <c:auto val="1"/>
        <c:lblAlgn val="ctr"/>
        <c:lblOffset val="100"/>
        <c:noMultiLvlLbl val="0"/>
      </c:catAx>
      <c:valAx>
        <c:axId val="4617650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755056"/>
        <c:crosses val="autoZero"/>
        <c:crossBetween val="between"/>
      </c:valAx>
      <c:valAx>
        <c:axId val="1229313999"/>
        <c:scaling>
          <c:orientation val="minMax"/>
        </c:scaling>
        <c:delete val="0"/>
        <c:axPos val="r"/>
        <c:numFmt formatCode="#,##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229331279"/>
        <c:crosses val="max"/>
        <c:crossBetween val="between"/>
      </c:valAx>
      <c:catAx>
        <c:axId val="1229331279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2931399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'Tourism Developments 1986-2026'!$A$12:$A$45</c:f>
              <c:numCache>
                <c:formatCode>0</c:formatCode>
                <c:ptCount val="34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</c:numCache>
            </c:numRef>
          </c:cat>
          <c:val>
            <c:numRef>
              <c:f>'Tourism Developments 1986-2026'!$AC$12:$AC$44</c:f>
              <c:numCache>
                <c:formatCode>#,##0.0</c:formatCode>
                <c:ptCount val="33"/>
                <c:pt idx="0">
                  <c:v>1469.9638554661685</c:v>
                </c:pt>
                <c:pt idx="1">
                  <c:v>1486.3869445620728</c:v>
                </c:pt>
                <c:pt idx="2">
                  <c:v>1439.3543776711972</c:v>
                </c:pt>
                <c:pt idx="3">
                  <c:v>1505.5354846214996</c:v>
                </c:pt>
                <c:pt idx="4">
                  <c:v>1713.5482823945047</c:v>
                </c:pt>
                <c:pt idx="5">
                  <c:v>1851.9063195161482</c:v>
                </c:pt>
                <c:pt idx="6">
                  <c:v>2017.9569595188411</c:v>
                </c:pt>
                <c:pt idx="7">
                  <c:v>1887.9797694501722</c:v>
                </c:pt>
                <c:pt idx="8">
                  <c:v>2031.5770556253312</c:v>
                </c:pt>
                <c:pt idx="9">
                  <c:v>2137.5338266652452</c:v>
                </c:pt>
                <c:pt idx="10">
                  <c:v>2357.3187757739952</c:v>
                </c:pt>
                <c:pt idx="11">
                  <c:v>2448.9940896855314</c:v>
                </c:pt>
                <c:pt idx="12">
                  <c:v>2671.1117198344182</c:v>
                </c:pt>
                <c:pt idx="13">
                  <c:v>2782.9357679721052</c:v>
                </c:pt>
                <c:pt idx="14">
                  <c:v>2874.4161250675211</c:v>
                </c:pt>
                <c:pt idx="15">
                  <c:v>2932.7873214644947</c:v>
                </c:pt>
                <c:pt idx="16">
                  <c:v>3053.7102044282738</c:v>
                </c:pt>
                <c:pt idx="17">
                  <c:v>2920.4666534613634</c:v>
                </c:pt>
                <c:pt idx="18">
                  <c:v>2924.7533263939044</c:v>
                </c:pt>
                <c:pt idx="19">
                  <c:v>2949.5092152759744</c:v>
                </c:pt>
                <c:pt idx="20">
                  <c:v>3007.7961088889201</c:v>
                </c:pt>
                <c:pt idx="21">
                  <c:v>2809.256240950509</c:v>
                </c:pt>
                <c:pt idx="22">
                  <c:v>2755.8824261978275</c:v>
                </c:pt>
                <c:pt idx="23">
                  <c:v>2505.6455680178815</c:v>
                </c:pt>
                <c:pt idx="24">
                  <c:v>2700.2063797127212</c:v>
                </c:pt>
                <c:pt idx="25">
                  <c:v>2931.3780571133098</c:v>
                </c:pt>
                <c:pt idx="26">
                  <c:v>3146.091899559372</c:v>
                </c:pt>
                <c:pt idx="27">
                  <c:v>3118.2658165203211</c:v>
                </c:pt>
                <c:pt idx="28">
                  <c:v>4556.7322145781764</c:v>
                </c:pt>
                <c:pt idx="29">
                  <c:v>3642.1573609069142</c:v>
                </c:pt>
                <c:pt idx="30">
                  <c:v>3738.9534346781807</c:v>
                </c:pt>
                <c:pt idx="31">
                  <c:v>3740.3636736530534</c:v>
                </c:pt>
                <c:pt idx="32">
                  <c:v>3669.1647615270599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C2-4B79-A8C6-A8C43688D3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7958047"/>
        <c:axId val="767950847"/>
      </c:lineChart>
      <c:catAx>
        <c:axId val="767958047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67950847"/>
        <c:crosses val="autoZero"/>
        <c:auto val="1"/>
        <c:lblAlgn val="ctr"/>
        <c:lblOffset val="100"/>
        <c:noMultiLvlLbl val="0"/>
      </c:catAx>
      <c:valAx>
        <c:axId val="767950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67958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'Tourism Developments 1986-2026'!$A$12:$A$45</c:f>
              <c:numCache>
                <c:formatCode>0</c:formatCode>
                <c:ptCount val="34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</c:numCache>
            </c:numRef>
          </c:cat>
          <c:val>
            <c:numRef>
              <c:f>'Tourism Developments 1986-2026'!$AD$12:$AD$44</c:f>
              <c:numCache>
                <c:formatCode>_(* #,##0_);_(* \(#,##0\);_(* "-"??_);_(@_)</c:formatCode>
                <c:ptCount val="33"/>
                <c:pt idx="0">
                  <c:v>204.05951065181421</c:v>
                </c:pt>
                <c:pt idx="1">
                  <c:v>207.41087961181344</c:v>
                </c:pt>
                <c:pt idx="2">
                  <c:v>197.91012201977449</c:v>
                </c:pt>
                <c:pt idx="3">
                  <c:v>208.31321293285689</c:v>
                </c:pt>
                <c:pt idx="4">
                  <c:v>232.95796149373129</c:v>
                </c:pt>
                <c:pt idx="5">
                  <c:v>247.43331627657432</c:v>
                </c:pt>
                <c:pt idx="6">
                  <c:v>267.19332280511884</c:v>
                </c:pt>
                <c:pt idx="7">
                  <c:v>250.83108088928086</c:v>
                </c:pt>
                <c:pt idx="8">
                  <c:v>279.20565368928607</c:v>
                </c:pt>
                <c:pt idx="9">
                  <c:v>287.27854926920514</c:v>
                </c:pt>
                <c:pt idx="10">
                  <c:v>311.53968925742532</c:v>
                </c:pt>
                <c:pt idx="11">
                  <c:v>308.3868768348064</c:v>
                </c:pt>
                <c:pt idx="12">
                  <c:v>344.86416201856292</c:v>
                </c:pt>
                <c:pt idx="13">
                  <c:v>357.98385339476079</c:v>
                </c:pt>
                <c:pt idx="14">
                  <c:v>364.84759162718882</c:v>
                </c:pt>
                <c:pt idx="15">
                  <c:v>384.97158041571015</c:v>
                </c:pt>
                <c:pt idx="16">
                  <c:v>402.72272397812208</c:v>
                </c:pt>
                <c:pt idx="17">
                  <c:v>383.26922131722438</c:v>
                </c:pt>
                <c:pt idx="18">
                  <c:v>371.95001005072561</c:v>
                </c:pt>
                <c:pt idx="19">
                  <c:v>383.35594660839138</c:v>
                </c:pt>
                <c:pt idx="20">
                  <c:v>393.62862009551515</c:v>
                </c:pt>
                <c:pt idx="21">
                  <c:v>386.00665427417715</c:v>
                </c:pt>
                <c:pt idx="22">
                  <c:v>384.05943026228448</c:v>
                </c:pt>
                <c:pt idx="23">
                  <c:v>368.47578535178957</c:v>
                </c:pt>
                <c:pt idx="24">
                  <c:v>373.07765485432395</c:v>
                </c:pt>
                <c:pt idx="25">
                  <c:v>393.91805951014879</c:v>
                </c:pt>
                <c:pt idx="26">
                  <c:v>421.82102073539835</c:v>
                </c:pt>
                <c:pt idx="27">
                  <c:v>423.03941898547527</c:v>
                </c:pt>
                <c:pt idx="28">
                  <c:v>579.61337669682121</c:v>
                </c:pt>
                <c:pt idx="29">
                  <c:v>489.26673956141354</c:v>
                </c:pt>
                <c:pt idx="30">
                  <c:v>514.29935710594111</c:v>
                </c:pt>
                <c:pt idx="31">
                  <c:v>462.51877722322411</c:v>
                </c:pt>
                <c:pt idx="32">
                  <c:v>531.62672508927415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B-4C75-83CC-725E13210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7958047"/>
        <c:axId val="767950847"/>
      </c:lineChart>
      <c:catAx>
        <c:axId val="767958047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67950847"/>
        <c:crosses val="autoZero"/>
        <c:auto val="1"/>
        <c:lblAlgn val="ctr"/>
        <c:lblOffset val="100"/>
        <c:noMultiLvlLbl val="0"/>
      </c:catAx>
      <c:valAx>
        <c:axId val="767950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67958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'Tourism Developments 1986-2026'!$D$2</c:f>
              <c:strCache>
                <c:ptCount val="1"/>
                <c:pt idx="0">
                  <c:v>Total visitors</c:v>
                </c:pt>
              </c:strCache>
            </c:strRef>
          </c:tx>
          <c:spPr>
            <a:solidFill>
              <a:srgbClr val="0192B5"/>
            </a:solidFill>
            <a:ln>
              <a:solidFill>
                <a:srgbClr val="0192B5"/>
              </a:solidFill>
            </a:ln>
            <a:effectLst/>
          </c:spPr>
          <c:invertIfNegative val="0"/>
          <c:cat>
            <c:strRef>
              <c:f>'Tourism Developments 1986-2026'!$B$202:$B$213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'Tourism Developments 1986-2026'!$D$216:$D$227</c:f>
              <c:numCache>
                <c:formatCode>#,##0</c:formatCode>
                <c:ptCount val="12"/>
                <c:pt idx="0">
                  <c:v>124787</c:v>
                </c:pt>
                <c:pt idx="1">
                  <c:v>123539</c:v>
                </c:pt>
                <c:pt idx="2">
                  <c:v>144095</c:v>
                </c:pt>
                <c:pt idx="3">
                  <c:v>126419</c:v>
                </c:pt>
                <c:pt idx="4">
                  <c:v>117125</c:v>
                </c:pt>
                <c:pt idx="5">
                  <c:v>126391</c:v>
                </c:pt>
                <c:pt idx="6">
                  <c:v>141904</c:v>
                </c:pt>
                <c:pt idx="7">
                  <c:v>132728</c:v>
                </c:pt>
                <c:pt idx="8">
                  <c:v>97778</c:v>
                </c:pt>
                <c:pt idx="9">
                  <c:v>109990</c:v>
                </c:pt>
                <c:pt idx="10">
                  <c:v>123831</c:v>
                </c:pt>
                <c:pt idx="11">
                  <c:v>146515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90-42D7-AB90-1C4E7AFF1601}"/>
            </c:ext>
          </c:extLst>
        </c:ser>
        <c:ser>
          <c:idx val="2"/>
          <c:order val="2"/>
          <c:tx>
            <c:v>Total visitors 2024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'Tourism Developments 1986-2026'!$B$202:$B$213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'Tourism Developments 1986-2026'!$D$202:$D$212</c:f>
              <c:numCache>
                <c:formatCode>#,##0</c:formatCode>
                <c:ptCount val="11"/>
                <c:pt idx="0">
                  <c:v>119194</c:v>
                </c:pt>
                <c:pt idx="1">
                  <c:v>122149</c:v>
                </c:pt>
                <c:pt idx="2">
                  <c:v>141380</c:v>
                </c:pt>
                <c:pt idx="3">
                  <c:v>121215</c:v>
                </c:pt>
                <c:pt idx="4">
                  <c:v>111180</c:v>
                </c:pt>
                <c:pt idx="5">
                  <c:v>122573</c:v>
                </c:pt>
                <c:pt idx="6">
                  <c:v>123437</c:v>
                </c:pt>
                <c:pt idx="7">
                  <c:v>126058</c:v>
                </c:pt>
                <c:pt idx="8">
                  <c:v>95285</c:v>
                </c:pt>
                <c:pt idx="9">
                  <c:v>104037</c:v>
                </c:pt>
                <c:pt idx="10">
                  <c:v>106868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90-42D7-AB90-1C4E7AFF1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1755056"/>
        <c:axId val="461765040"/>
      </c:barChart>
      <c:lineChart>
        <c:grouping val="standard"/>
        <c:varyColors val="0"/>
        <c:ser>
          <c:idx val="1"/>
          <c:order val="1"/>
          <c:tx>
            <c:v>Tourism receipts 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'Tourism Developments 1986-2026'!$B$202:$B$213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'Tourism Developments 1986-2026'!$S$216:$S$226</c:f>
              <c:numCache>
                <c:formatCode>_(* #,##0.0_);_(* \(#,##0.0\);_(* "-"??_);_(@_)</c:formatCode>
                <c:ptCount val="11"/>
                <c:pt idx="0">
                  <c:v>419</c:v>
                </c:pt>
                <c:pt idx="1">
                  <c:v>411.2</c:v>
                </c:pt>
                <c:pt idx="2">
                  <c:v>454.3</c:v>
                </c:pt>
                <c:pt idx="3">
                  <c:v>385.4</c:v>
                </c:pt>
                <c:pt idx="4">
                  <c:v>325.10000000000002</c:v>
                </c:pt>
                <c:pt idx="5">
                  <c:v>337.4</c:v>
                </c:pt>
                <c:pt idx="6">
                  <c:v>388</c:v>
                </c:pt>
                <c:pt idx="7">
                  <c:v>363.5</c:v>
                </c:pt>
                <c:pt idx="8">
                  <c:v>324.10000000000002</c:v>
                </c:pt>
                <c:pt idx="9">
                  <c:v>327.10000000000002</c:v>
                </c:pt>
                <c:pt idx="10">
                  <c:v>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90-42D7-AB90-1C4E7AFF1601}"/>
            </c:ext>
          </c:extLst>
        </c:ser>
        <c:ser>
          <c:idx val="3"/>
          <c:order val="3"/>
          <c:tx>
            <c:v>Tourism receipts 2024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'Tourism Developments 1986-2026'!$B$202:$B$213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'Tourism Developments 1986-2026'!$S$202:$S$213</c:f>
              <c:numCache>
                <c:formatCode>_(* #,##0.0_);_(* \(#,##0.0\);_(* "-"??_);_(@_)</c:formatCode>
                <c:ptCount val="12"/>
                <c:pt idx="0">
                  <c:v>440.9</c:v>
                </c:pt>
                <c:pt idx="1">
                  <c:v>398.8</c:v>
                </c:pt>
                <c:pt idx="2">
                  <c:v>390.8</c:v>
                </c:pt>
                <c:pt idx="3">
                  <c:v>404.8</c:v>
                </c:pt>
                <c:pt idx="4">
                  <c:v>322.2</c:v>
                </c:pt>
                <c:pt idx="5">
                  <c:v>291.39999999999998</c:v>
                </c:pt>
                <c:pt idx="6">
                  <c:v>325.8</c:v>
                </c:pt>
                <c:pt idx="7">
                  <c:v>323.2</c:v>
                </c:pt>
                <c:pt idx="8">
                  <c:v>284.7</c:v>
                </c:pt>
                <c:pt idx="9">
                  <c:v>322.60000000000002</c:v>
                </c:pt>
                <c:pt idx="10">
                  <c:v>319.10000000000002</c:v>
                </c:pt>
                <c:pt idx="11">
                  <c:v>369.6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90-42D7-AB90-1C4E7AFF1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331279"/>
        <c:axId val="1229313999"/>
      </c:lineChart>
      <c:catAx>
        <c:axId val="46175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765040"/>
        <c:crosses val="autoZero"/>
        <c:auto val="1"/>
        <c:lblAlgn val="ctr"/>
        <c:lblOffset val="100"/>
        <c:noMultiLvlLbl val="0"/>
      </c:catAx>
      <c:valAx>
        <c:axId val="4617650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755056"/>
        <c:crosses val="autoZero"/>
        <c:crossBetween val="between"/>
      </c:valAx>
      <c:valAx>
        <c:axId val="1229313999"/>
        <c:scaling>
          <c:orientation val="minMax"/>
        </c:scaling>
        <c:delete val="0"/>
        <c:axPos val="r"/>
        <c:numFmt formatCode="_(* #,##0.0_);_(* \(#,##0.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229331279"/>
        <c:crosses val="max"/>
        <c:crossBetween val="between"/>
      </c:valAx>
      <c:catAx>
        <c:axId val="12293312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2931399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Total number of visitors per month, 2024 -2026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4379807899720018"/>
          <c:y val="8.027835700356574E-2"/>
          <c:w val="0.82834257875138961"/>
          <c:h val="0.78912791189327725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'Tourism Developments 1986-2026'!$B$230:$B$241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'Tourism Developments 1986-2026'!$D$202:$D$213</c:f>
              <c:numCache>
                <c:formatCode>#,##0</c:formatCode>
                <c:ptCount val="12"/>
                <c:pt idx="0">
                  <c:v>119194</c:v>
                </c:pt>
                <c:pt idx="1">
                  <c:v>122149</c:v>
                </c:pt>
                <c:pt idx="2">
                  <c:v>141380</c:v>
                </c:pt>
                <c:pt idx="3">
                  <c:v>121215</c:v>
                </c:pt>
                <c:pt idx="4">
                  <c:v>111180</c:v>
                </c:pt>
                <c:pt idx="5">
                  <c:v>122573</c:v>
                </c:pt>
                <c:pt idx="6">
                  <c:v>123437</c:v>
                </c:pt>
                <c:pt idx="7">
                  <c:v>126058</c:v>
                </c:pt>
                <c:pt idx="8">
                  <c:v>95285</c:v>
                </c:pt>
                <c:pt idx="9">
                  <c:v>104037</c:v>
                </c:pt>
                <c:pt idx="10">
                  <c:v>106868</c:v>
                </c:pt>
                <c:pt idx="11">
                  <c:v>128240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064-44A8-B608-456622B33929}"/>
            </c:ext>
          </c:extLst>
        </c:ser>
        <c:ser>
          <c:idx val="3"/>
          <c:order val="1"/>
          <c:tx>
            <c:v>2025</c:v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'Tourism Developments 1986-2026'!$B$230:$B$241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'Tourism Developments 1986-2026'!$D$216:$D$227</c:f>
              <c:numCache>
                <c:formatCode>#,##0</c:formatCode>
                <c:ptCount val="12"/>
                <c:pt idx="0">
                  <c:v>124787</c:v>
                </c:pt>
                <c:pt idx="1">
                  <c:v>123539</c:v>
                </c:pt>
                <c:pt idx="2">
                  <c:v>144095</c:v>
                </c:pt>
                <c:pt idx="3">
                  <c:v>126419</c:v>
                </c:pt>
                <c:pt idx="4">
                  <c:v>117125</c:v>
                </c:pt>
                <c:pt idx="5">
                  <c:v>126391</c:v>
                </c:pt>
                <c:pt idx="6">
                  <c:v>141904</c:v>
                </c:pt>
                <c:pt idx="7">
                  <c:v>132728</c:v>
                </c:pt>
                <c:pt idx="8">
                  <c:v>97778</c:v>
                </c:pt>
                <c:pt idx="9">
                  <c:v>109990</c:v>
                </c:pt>
                <c:pt idx="10">
                  <c:v>123831</c:v>
                </c:pt>
                <c:pt idx="11">
                  <c:v>146515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064-44A8-B608-456622B33929}"/>
            </c:ext>
          </c:extLst>
        </c:ser>
        <c:ser>
          <c:idx val="0"/>
          <c:order val="2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'Tourism Developments 1986-2026'!$D$230:$D$241</c:f>
              <c:numCache>
                <c:formatCode>#,##0</c:formatCode>
                <c:ptCount val="12"/>
                <c:pt idx="0">
                  <c:v>136578</c:v>
                </c:pt>
                <c:pt idx="1">
                  <c:v>133992</c:v>
                </c:pt>
                <c:pt idx="2">
                  <c:v>156773</c:v>
                </c:pt>
                <c:pt idx="3">
                  <c:v>141135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064-44A8-B608-456622B33929}"/>
            </c:ext>
          </c:extLst>
        </c:ser>
        <c:ser>
          <c:idx val="1"/>
          <c:order val="3"/>
          <c:tx>
            <c:v>2017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'Tourism Developments 1986-2026'!$D$108:$D$119</c:f>
              <c:numCache>
                <c:formatCode>#,##0</c:formatCode>
                <c:ptCount val="12"/>
                <c:pt idx="0">
                  <c:v>89269</c:v>
                </c:pt>
                <c:pt idx="1">
                  <c:v>84163</c:v>
                </c:pt>
                <c:pt idx="2">
                  <c:v>90133</c:v>
                </c:pt>
                <c:pt idx="3">
                  <c:v>96915</c:v>
                </c:pt>
                <c:pt idx="4">
                  <c:v>80975</c:v>
                </c:pt>
                <c:pt idx="5">
                  <c:v>85288</c:v>
                </c:pt>
                <c:pt idx="6">
                  <c:v>102272</c:v>
                </c:pt>
                <c:pt idx="7">
                  <c:v>90798</c:v>
                </c:pt>
                <c:pt idx="8">
                  <c:v>77644</c:v>
                </c:pt>
                <c:pt idx="9">
                  <c:v>81483</c:v>
                </c:pt>
                <c:pt idx="10">
                  <c:v>86064</c:v>
                </c:pt>
                <c:pt idx="11">
                  <c:v>105544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64-44A8-B608-456622B33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1755056"/>
        <c:axId val="461765040"/>
      </c:lineChart>
      <c:catAx>
        <c:axId val="46175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765040"/>
        <c:crosses val="autoZero"/>
        <c:auto val="1"/>
        <c:lblAlgn val="ctr"/>
        <c:lblOffset val="100"/>
        <c:noMultiLvlLbl val="0"/>
      </c:catAx>
      <c:valAx>
        <c:axId val="4617650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75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9141756766736873"/>
          <c:y val="0.75015818636201959"/>
          <c:w val="0.29086783770637614"/>
          <c:h val="8.06967405240238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3.xml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40694</xdr:colOff>
      <xdr:row>0</xdr:row>
      <xdr:rowOff>0</xdr:rowOff>
    </xdr:from>
    <xdr:to>
      <xdr:col>53</xdr:col>
      <xdr:colOff>217576</xdr:colOff>
      <xdr:row>31</xdr:row>
      <xdr:rowOff>183682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D65138-7789-4697-B401-E94AA21EE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9844" y="0"/>
          <a:ext cx="9035132" cy="6232057"/>
        </a:xfrm>
        <a:prstGeom prst="rect">
          <a:avLst/>
        </a:prstGeom>
      </xdr:spPr>
    </xdr:pic>
    <xdr:clientData/>
  </xdr:twoCellAnchor>
  <xdr:twoCellAnchor editAs="oneCell">
    <xdr:from>
      <xdr:col>38</xdr:col>
      <xdr:colOff>289737</xdr:colOff>
      <xdr:row>7</xdr:row>
      <xdr:rowOff>149087</xdr:rowOff>
    </xdr:from>
    <xdr:to>
      <xdr:col>52</xdr:col>
      <xdr:colOff>106683</xdr:colOff>
      <xdr:row>36</xdr:row>
      <xdr:rowOff>30161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3C113F-C4B5-4C5E-83FB-102E0D316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968887" y="1625462"/>
          <a:ext cx="8084646" cy="5405574"/>
        </a:xfrm>
        <a:prstGeom prst="rect">
          <a:avLst/>
        </a:prstGeom>
      </xdr:spPr>
    </xdr:pic>
    <xdr:clientData/>
  </xdr:twoCellAnchor>
  <xdr:twoCellAnchor editAs="oneCell">
    <xdr:from>
      <xdr:col>38</xdr:col>
      <xdr:colOff>416200</xdr:colOff>
      <xdr:row>42</xdr:row>
      <xdr:rowOff>83862</xdr:rowOff>
    </xdr:from>
    <xdr:to>
      <xdr:col>54</xdr:col>
      <xdr:colOff>367766</xdr:colOff>
      <xdr:row>80</xdr:row>
      <xdr:rowOff>38896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570C7BD-7335-4891-9D91-D65B09F132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0548" t="17459" r="18323" b="13368"/>
        <a:stretch/>
      </xdr:blipFill>
      <xdr:spPr>
        <a:xfrm>
          <a:off x="24095350" y="8227737"/>
          <a:ext cx="9400366" cy="7194034"/>
        </a:xfrm>
        <a:prstGeom prst="rect">
          <a:avLst/>
        </a:prstGeom>
      </xdr:spPr>
    </xdr:pic>
    <xdr:clientData/>
  </xdr:twoCellAnchor>
  <xdr:twoCellAnchor>
    <xdr:from>
      <xdr:col>31</xdr:col>
      <xdr:colOff>360294</xdr:colOff>
      <xdr:row>223</xdr:row>
      <xdr:rowOff>166066</xdr:rowOff>
    </xdr:from>
    <xdr:to>
      <xdr:col>41</xdr:col>
      <xdr:colOff>339745</xdr:colOff>
      <xdr:row>244</xdr:row>
      <xdr:rowOff>57149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78CCE5C-ECF4-4C9D-827C-03E584D827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31</xdr:col>
      <xdr:colOff>396263</xdr:colOff>
      <xdr:row>4</xdr:row>
      <xdr:rowOff>171914</xdr:rowOff>
    </xdr:from>
    <xdr:to>
      <xdr:col>37</xdr:col>
      <xdr:colOff>258315</xdr:colOff>
      <xdr:row>19</xdr:row>
      <xdr:rowOff>57614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0C7BF30-94E6-4D46-940B-16B4DF221F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268941</xdr:colOff>
      <xdr:row>19</xdr:row>
      <xdr:rowOff>134471</xdr:rowOff>
    </xdr:from>
    <xdr:to>
      <xdr:col>37</xdr:col>
      <xdr:colOff>136016</xdr:colOff>
      <xdr:row>34</xdr:row>
      <xdr:rowOff>20171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EAA2718-DC82-4A81-B314-B1E5C1B1EB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31</xdr:col>
      <xdr:colOff>447675</xdr:colOff>
      <xdr:row>131</xdr:row>
      <xdr:rowOff>69273</xdr:rowOff>
    </xdr:from>
    <xdr:to>
      <xdr:col>41</xdr:col>
      <xdr:colOff>427126</xdr:colOff>
      <xdr:row>222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FAC3F74-09E1-4E3E-ABA8-9195CDD20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32</xdr:col>
      <xdr:colOff>168088</xdr:colOff>
      <xdr:row>246</xdr:row>
      <xdr:rowOff>22411</xdr:rowOff>
    </xdr:from>
    <xdr:to>
      <xdr:col>37</xdr:col>
      <xdr:colOff>470646</xdr:colOff>
      <xdr:row>260</xdr:row>
      <xdr:rowOff>11206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7AAE807-A6C1-4B70-BF58-BF4DF2738B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ndicators\ARU9120_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\VOL1\INTRANET\INDICAT\MAINPAGE\INDICAT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oniqueM\Application%20Data\Microsoft\Excel\Indicators\ARU9120_o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apUser\My%20Documents\Data%20KJK\11%20DATAPROCESSING\preliminary%20results\Indicators\ARU9120_o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oniqueM\Application%20Data\Microsoft\Excel\bevolk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\VOL1\A_data\PROJECTS\91-00_lfs\LABOR\GENER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\VOL1\SOCIALECO\SOCIAL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\VOL1\PROJECT\INTRANET\INDICAT\DEMOGR\GROWTH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alkesteinM\Downloads\E2_Dashboard_Tourism_CBA_2026-09-19.xlsm" TargetMode="External"/><Relationship Id="rId1" Type="http://schemas.openxmlformats.org/officeDocument/2006/relationships/externalLinkPath" Target="file:///C:\Users\BalkesteinM\Downloads\E2_Dashboard_Tourism_CBA_2026-09-19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ron-x550\intranet%20p\WEB-PAGE%202005\INTERNET\10%20OTHER\06-01%20Aa%20POPULATION\A3-Mortality\MORTALITY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1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RANET\INDICAT\INDICAT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tijnB.CBS-AUA-01\Documents\Dashboards\very%20good\MJB%20Dashboard_VBA_free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.%20Balkestein%20ok,%202016-02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. Pop."/>
      <sheetName val="pop91-00"/>
      <sheetName val="dec. pyramide"/>
      <sheetName val="oct. pyramide"/>
      <sheetName val="magweg"/>
      <sheetName val="POPARUBA81-91"/>
    </sheetNames>
    <sheetDataSet>
      <sheetData sheetId="0"/>
      <sheetData sheetId="1"/>
      <sheetData sheetId="2"/>
      <sheetData sheetId="3"/>
      <sheetData sheetId="4">
        <row r="4">
          <cell r="C4">
            <v>296</v>
          </cell>
        </row>
      </sheetData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Indicator sheet (2)"/>
      <sheetName val="25 KISD"/>
      <sheetName val="P1"/>
      <sheetName val="P2"/>
      <sheetName val="P3"/>
      <sheetName val="P4"/>
      <sheetName val="P5"/>
      <sheetName val="P6"/>
      <sheetName val="P7"/>
      <sheetName val="P8"/>
      <sheetName val="P9"/>
      <sheetName val="Tot. Pop."/>
      <sheetName val="POPARUBA81-91"/>
      <sheetName val="Demo_indicat"/>
      <sheetName val="Demographic Indicators"/>
      <sheetName val="Life-expectancy"/>
      <sheetName val="Marital Status"/>
      <sheetName val="Population growth"/>
      <sheetName val="Handicapped"/>
      <sheetName val="GAC-zones"/>
      <sheetName val="Social Indicators"/>
      <sheetName val="LFS indicat 1"/>
      <sheetName val="Labor Force Indicators (2)"/>
      <sheetName val="Werkenden 1990-2002"/>
      <sheetName val="Labor Force Indicators"/>
      <sheetName val="ISCO &amp; ISIC"/>
      <sheetName val="P43"/>
      <sheetName val="P44"/>
      <sheetName val="LFS indicat2"/>
      <sheetName val="Education Indicators"/>
      <sheetName val="Households"/>
      <sheetName val="Labour_2"/>
      <sheetName val="Economy"/>
      <sheetName val="Income"/>
      <sheetName val="LORENZ_Households"/>
      <sheetName val="MCA"/>
      <sheetName val="Sheet1"/>
      <sheetName val="Business_1"/>
      <sheetName val="Business_2"/>
      <sheetName val="TotFertrate"/>
      <sheetName val="Definitions"/>
      <sheetName val="Sheet2"/>
      <sheetName val="INDICA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. Pop."/>
      <sheetName val="pop91-00"/>
      <sheetName val="dec. pyramide"/>
      <sheetName val="oct. pyramide"/>
      <sheetName val="magweg"/>
      <sheetName val="POPARUBA81-9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. Pop."/>
      <sheetName val="pop91-00"/>
      <sheetName val="dec. pyramide"/>
      <sheetName val="oct. pyramide"/>
      <sheetName val="magweg"/>
      <sheetName val="POPARUBA81-9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File list"/>
      <sheetName val="Werkwijze"/>
      <sheetName val="SPSSGBA"/>
      <sheetName val="Pop_growth"/>
      <sheetName val="Pop_growth2"/>
      <sheetName val="Pop_growth3"/>
      <sheetName val="pop growth"/>
      <sheetName val="Indicators"/>
      <sheetName val="Indi_demop03"/>
      <sheetName val="Indi_demop04"/>
      <sheetName val="Indi_demop05"/>
      <sheetName val="Indi_demop06"/>
      <sheetName val="Age_struct"/>
      <sheetName val="Graph_age"/>
      <sheetName val="Age_struct 2"/>
      <sheetName val="Graph place of birth"/>
      <sheetName val="Age_struct 3"/>
      <sheetName val="Age_struct 4"/>
      <sheetName val="AS Sex Ratios"/>
      <sheetName val="Census"/>
      <sheetName val="Pyramids"/>
      <sheetName val="Youth"/>
      <sheetName val="Vergrijzing"/>
      <sheetName val="vergrijzing 2"/>
      <sheetName val="Life tables"/>
      <sheetName val="Projections"/>
      <sheetName val="Births_1"/>
      <sheetName val="Births_2"/>
      <sheetName val="Births_3"/>
      <sheetName val="Births_4"/>
      <sheetName val="Births_5"/>
      <sheetName val="Births_6"/>
      <sheetName val="Births7"/>
      <sheetName val="Births8"/>
      <sheetName val="Teenage births"/>
      <sheetName val="Teenage 2"/>
      <sheetName val="Deaths_1"/>
      <sheetName val="Deaths_2"/>
      <sheetName val="Deaths_3"/>
      <sheetName val="Deaths_4"/>
      <sheetName val="Deaths_5"/>
      <sheetName val="Deaths_6"/>
      <sheetName val="infant deaths"/>
      <sheetName val="Immigra_1"/>
      <sheetName val="Immigra_2"/>
      <sheetName val="Immigra_3"/>
      <sheetName val="Immigra_4"/>
      <sheetName val="hulpImmigra_4"/>
      <sheetName val="Immigra_5"/>
      <sheetName val="Immi_5a"/>
      <sheetName val="Immigra_6"/>
      <sheetName val="Immigra_7"/>
      <sheetName val="Immigra_8"/>
      <sheetName val="Emigra_1"/>
      <sheetName val="Emigra_2"/>
      <sheetName val="Emigra_3"/>
      <sheetName val="hulpEmigra_3"/>
      <sheetName val="Emigra_5"/>
      <sheetName val="emigr5a"/>
      <sheetName val="Emigra_6"/>
      <sheetName val="Emigra_7"/>
      <sheetName val="Emigra_8"/>
      <sheetName val="marriages_1"/>
      <sheetName val="marriages_2"/>
      <sheetName val="marriages_3"/>
      <sheetName val="marriages_4"/>
      <sheetName val="marriages_5"/>
      <sheetName val="marriages_6"/>
      <sheetName val="marriages_7"/>
      <sheetName val="marriages_8"/>
      <sheetName val="marriages_9"/>
      <sheetName val="Divorces_1"/>
      <sheetName val="Divorces_2"/>
      <sheetName val="divorces_ (2)"/>
      <sheetName val="divorces_3"/>
      <sheetName val="divorces_4"/>
      <sheetName val="divorces_5"/>
      <sheetName val="divorces_6"/>
      <sheetName val="marr_div1"/>
      <sheetName val="marr_div2"/>
      <sheetName val="9120"/>
      <sheetName val="Hulp_9120"/>
      <sheetName val="Proj_low"/>
      <sheetName val="Proj_med"/>
      <sheetName val="Proj_hi"/>
      <sheetName val="Glossary"/>
      <sheetName val="Indi_demop05 (2)"/>
      <sheetName val="Indi_demoprof03"/>
      <sheetName val="hulp2emi_4"/>
      <sheetName val="marr_d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1">
          <cell r="A1" t="str">
            <v xml:space="preserve"> Causes of death,  1994 - ….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8">
          <cell r="B8">
            <v>66687</v>
          </cell>
          <cell r="C8">
            <v>60710</v>
          </cell>
        </row>
        <row r="9">
          <cell r="B9">
            <v>69404</v>
          </cell>
          <cell r="C9">
            <v>63427</v>
          </cell>
        </row>
        <row r="10">
          <cell r="B10">
            <v>74638.5</v>
          </cell>
          <cell r="C10">
            <v>68661.5</v>
          </cell>
        </row>
        <row r="11">
          <cell r="B11">
            <v>79153</v>
          </cell>
          <cell r="C11">
            <v>73176</v>
          </cell>
        </row>
        <row r="12">
          <cell r="B12">
            <v>81992.5</v>
          </cell>
          <cell r="C12">
            <v>76015.5</v>
          </cell>
        </row>
        <row r="13">
          <cell r="B13">
            <v>85806</v>
          </cell>
          <cell r="C13">
            <v>79829</v>
          </cell>
        </row>
        <row r="14">
          <cell r="B14">
            <v>89660.5</v>
          </cell>
          <cell r="C14">
            <v>83683.5</v>
          </cell>
        </row>
        <row r="15">
          <cell r="B15">
            <v>92458.5</v>
          </cell>
          <cell r="C15">
            <v>86481.5</v>
          </cell>
        </row>
        <row r="16">
          <cell r="B16">
            <v>94440</v>
          </cell>
          <cell r="C16">
            <v>88463</v>
          </cell>
        </row>
        <row r="17">
          <cell r="B17">
            <v>96258</v>
          </cell>
          <cell r="C17">
            <v>90281</v>
          </cell>
        </row>
        <row r="18">
          <cell r="B18">
            <v>96483</v>
          </cell>
          <cell r="C18">
            <v>90506</v>
          </cell>
        </row>
      </sheetData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Key Labor Market Indicators"/>
      <sheetName val="T1.1. Act. Status by age"/>
      <sheetName val="T1.2. Act. Status by sex"/>
      <sheetName val="T 1.3. Participation rates"/>
      <sheetName val="T 1.4. Participation rate "/>
      <sheetName val="Sheet2"/>
      <sheetName val="Hulpsheet"/>
      <sheetName val="Annex T1"/>
      <sheetName val="Sheet1"/>
      <sheetName val="Sheet3"/>
    </sheetNames>
    <sheetDataSet>
      <sheetData sheetId="0" refreshError="1"/>
      <sheetData sheetId="1">
        <row r="1">
          <cell r="B1" t="str">
            <v>Highlights: Key Labor Market Indicators</v>
          </cell>
        </row>
      </sheetData>
      <sheetData sheetId="2">
        <row r="1">
          <cell r="A1" t="str">
            <v>Table 1.1. Activity status by age for 1972, 1981, 1991 and 2000</v>
          </cell>
        </row>
        <row r="3">
          <cell r="D3">
            <v>1972</v>
          </cell>
          <cell r="G3">
            <v>1981</v>
          </cell>
          <cell r="J3">
            <v>1991</v>
          </cell>
          <cell r="M3">
            <v>2000</v>
          </cell>
        </row>
        <row r="4">
          <cell r="A4" t="str">
            <v>Activity status</v>
          </cell>
          <cell r="D4" t="str">
            <v>Abs.</v>
          </cell>
          <cell r="E4" t="str">
            <v>Colum %</v>
          </cell>
          <cell r="G4" t="str">
            <v>Abs.</v>
          </cell>
          <cell r="H4" t="str">
            <v>Colum %</v>
          </cell>
          <cell r="J4" t="str">
            <v>Abs.</v>
          </cell>
          <cell r="K4" t="str">
            <v>Colum %</v>
          </cell>
          <cell r="M4" t="str">
            <v>Abs.</v>
          </cell>
          <cell r="N4" t="str">
            <v>Colum %</v>
          </cell>
        </row>
        <row r="6">
          <cell r="A6" t="str">
            <v>Employed</v>
          </cell>
          <cell r="B6" t="str">
            <v>15-24</v>
          </cell>
          <cell r="D6">
            <v>4082</v>
          </cell>
          <cell r="E6">
            <v>36.155890168290519</v>
          </cell>
          <cell r="G6">
            <v>5485</v>
          </cell>
          <cell r="H6">
            <v>42.539165503334885</v>
          </cell>
          <cell r="J6">
            <v>3766.88</v>
          </cell>
          <cell r="K6">
            <v>42.25877960564695</v>
          </cell>
          <cell r="M6">
            <v>3747.4500000001217</v>
          </cell>
          <cell r="N6">
            <v>33.600075315380948</v>
          </cell>
        </row>
        <row r="7">
          <cell r="B7" t="str">
            <v>25-59</v>
          </cell>
          <cell r="D7">
            <v>10593</v>
          </cell>
          <cell r="E7">
            <v>54.206324838808719</v>
          </cell>
          <cell r="G7">
            <v>16908</v>
          </cell>
          <cell r="H7">
            <v>64.881043745203385</v>
          </cell>
          <cell r="J7">
            <v>24472.239999999998</v>
          </cell>
          <cell r="K7">
            <v>70.885046391131439</v>
          </cell>
          <cell r="M7">
            <v>36578.850000003411</v>
          </cell>
          <cell r="N7">
            <v>76.189747178724616</v>
          </cell>
        </row>
        <row r="8">
          <cell r="B8" t="str">
            <v>60+</v>
          </cell>
          <cell r="D8">
            <v>769</v>
          </cell>
          <cell r="E8">
            <v>19.039366179747464</v>
          </cell>
          <cell r="G8">
            <v>1178</v>
          </cell>
          <cell r="H8">
            <v>20.511927563990945</v>
          </cell>
          <cell r="J8">
            <v>887.11999999999989</v>
          </cell>
          <cell r="K8">
            <v>12.959586751747187</v>
          </cell>
          <cell r="M8">
            <v>1550.8499999999869</v>
          </cell>
          <cell r="N8">
            <v>15.358219819070049</v>
          </cell>
        </row>
        <row r="9">
          <cell r="B9" t="str">
            <v>Total</v>
          </cell>
          <cell r="D9">
            <v>15444</v>
          </cell>
          <cell r="E9">
            <v>44.288950704023399</v>
          </cell>
          <cell r="G9">
            <v>23571</v>
          </cell>
          <cell r="H9">
            <v>52.735082891469233</v>
          </cell>
          <cell r="J9">
            <v>29126.239999999998</v>
          </cell>
          <cell r="K9">
            <v>57.92467269229973</v>
          </cell>
          <cell r="M9">
            <v>41877.150000003516</v>
          </cell>
          <cell r="N9">
            <v>60.462683625669065</v>
          </cell>
        </row>
        <row r="11">
          <cell r="A11" t="str">
            <v>Unemployed</v>
          </cell>
          <cell r="B11" t="str">
            <v>15-24</v>
          </cell>
          <cell r="D11">
            <v>1627</v>
          </cell>
          <cell r="E11">
            <v>14.410983170947741</v>
          </cell>
          <cell r="G11">
            <v>1238</v>
          </cell>
          <cell r="H11">
            <v>9.6013649759578108</v>
          </cell>
          <cell r="J11">
            <v>513.76</v>
          </cell>
          <cell r="K11">
            <v>5.7636215144090537</v>
          </cell>
          <cell r="M11">
            <v>727.65000000000464</v>
          </cell>
          <cell r="N11">
            <v>6.5241950668418021</v>
          </cell>
        </row>
        <row r="12">
          <cell r="B12" t="str">
            <v>25-59</v>
          </cell>
          <cell r="D12">
            <v>1452</v>
          </cell>
          <cell r="E12">
            <v>7.4301504451949647</v>
          </cell>
          <cell r="G12">
            <v>1133</v>
          </cell>
          <cell r="H12">
            <v>4.347659247889486</v>
          </cell>
          <cell r="J12">
            <v>1328.0799999999997</v>
          </cell>
          <cell r="K12">
            <v>3.8468490179539692</v>
          </cell>
          <cell r="M12">
            <v>2325.7500000000136</v>
          </cell>
          <cell r="N12">
            <v>4.8442830898429907</v>
          </cell>
        </row>
        <row r="13">
          <cell r="B13" t="str">
            <v>60+</v>
          </cell>
          <cell r="D13">
            <v>136</v>
          </cell>
          <cell r="E13">
            <v>3.367170091606833</v>
          </cell>
          <cell r="G13">
            <v>0</v>
          </cell>
          <cell r="H13">
            <v>0</v>
          </cell>
          <cell r="J13">
            <v>43.68</v>
          </cell>
          <cell r="K13">
            <v>0.63810391978122138</v>
          </cell>
          <cell r="M13">
            <v>64.050000000000011</v>
          </cell>
          <cell r="N13">
            <v>0.63429343870228905</v>
          </cell>
        </row>
        <row r="14">
          <cell r="B14" t="str">
            <v>Total</v>
          </cell>
          <cell r="D14">
            <v>3215</v>
          </cell>
          <cell r="E14">
            <v>9.2196954489403815</v>
          </cell>
          <cell r="G14">
            <v>2371</v>
          </cell>
          <cell r="H14">
            <v>5.304606573148086</v>
          </cell>
          <cell r="J14">
            <v>1885.5199999999998</v>
          </cell>
          <cell r="K14">
            <v>3.7498190241783691</v>
          </cell>
          <cell r="M14">
            <v>3117.4500000000185</v>
          </cell>
          <cell r="N14">
            <v>4.5010081409271478</v>
          </cell>
        </row>
        <row r="16">
          <cell r="A16" t="str">
            <v>Non-active</v>
          </cell>
          <cell r="B16" t="str">
            <v>15-24</v>
          </cell>
          <cell r="D16">
            <v>5581</v>
          </cell>
          <cell r="E16">
            <v>49.433126660761737</v>
          </cell>
          <cell r="G16">
            <v>6171</v>
          </cell>
          <cell r="H16">
            <v>47.859469520707307</v>
          </cell>
          <cell r="J16">
            <v>4581.2</v>
          </cell>
          <cell r="K16">
            <v>51.394236378485594</v>
          </cell>
          <cell r="M16">
            <v>6585.6000000004542</v>
          </cell>
          <cell r="N16">
            <v>59.047260402935564</v>
          </cell>
        </row>
        <row r="17">
          <cell r="B17" t="str">
            <v>25-59</v>
          </cell>
          <cell r="D17">
            <v>7497</v>
          </cell>
          <cell r="E17">
            <v>38.36352471599632</v>
          </cell>
          <cell r="G17">
            <v>8019</v>
          </cell>
          <cell r="H17">
            <v>30.77129700690714</v>
          </cell>
          <cell r="J17">
            <v>8608.08</v>
          </cell>
          <cell r="K17">
            <v>24.933726955054823</v>
          </cell>
          <cell r="M17">
            <v>8812.6499999998014</v>
          </cell>
          <cell r="N17">
            <v>18.355786895282648</v>
          </cell>
        </row>
        <row r="18">
          <cell r="B18" t="str">
            <v>60+</v>
          </cell>
          <cell r="D18">
            <v>3134</v>
          </cell>
          <cell r="E18">
            <v>77.593463728645702</v>
          </cell>
          <cell r="G18">
            <v>4565</v>
          </cell>
          <cell r="H18">
            <v>79.488072436009048</v>
          </cell>
          <cell r="J18">
            <v>5888.48</v>
          </cell>
          <cell r="K18">
            <v>86.022485566697043</v>
          </cell>
          <cell r="M18">
            <v>8427.2999999999047</v>
          </cell>
          <cell r="N18">
            <v>83.456379328270714</v>
          </cell>
        </row>
        <row r="19">
          <cell r="B19" t="str">
            <v>Total</v>
          </cell>
          <cell r="D19">
            <v>16212</v>
          </cell>
          <cell r="E19">
            <v>46.491353847036223</v>
          </cell>
          <cell r="G19">
            <v>18755</v>
          </cell>
          <cell r="H19">
            <v>41.960310535382689</v>
          </cell>
          <cell r="J19">
            <v>19077.759999999998</v>
          </cell>
          <cell r="K19">
            <v>37.940805394113625</v>
          </cell>
          <cell r="M19">
            <v>23825.550000000159</v>
          </cell>
          <cell r="N19">
            <v>34.399587647618048</v>
          </cell>
        </row>
        <row r="21">
          <cell r="A21" t="str">
            <v>NR</v>
          </cell>
          <cell r="B21" t="str">
            <v>15-24</v>
          </cell>
          <cell r="D21">
            <v>0</v>
          </cell>
          <cell r="E21">
            <v>0</v>
          </cell>
          <cell r="G21">
            <v>0</v>
          </cell>
          <cell r="H21">
            <v>0</v>
          </cell>
          <cell r="J21">
            <v>52</v>
          </cell>
          <cell r="K21">
            <v>0.58336250145840629</v>
          </cell>
          <cell r="M21">
            <v>92.400000000517139</v>
          </cell>
          <cell r="N21">
            <v>0.82846921484168567</v>
          </cell>
        </row>
        <row r="22">
          <cell r="B22" t="str">
            <v>25-59</v>
          </cell>
          <cell r="D22">
            <v>0</v>
          </cell>
          <cell r="E22">
            <v>0</v>
          </cell>
          <cell r="G22">
            <v>0</v>
          </cell>
          <cell r="H22">
            <v>0</v>
          </cell>
          <cell r="J22">
            <v>115.44000000000597</v>
          </cell>
          <cell r="K22">
            <v>0.33437763585975938</v>
          </cell>
          <cell r="M22">
            <v>292.95000000119398</v>
          </cell>
          <cell r="N22">
            <v>0.61018283614974944</v>
          </cell>
        </row>
        <row r="23">
          <cell r="B23" t="str">
            <v>60+</v>
          </cell>
          <cell r="D23">
            <v>0</v>
          </cell>
          <cell r="E23">
            <v>0</v>
          </cell>
          <cell r="G23">
            <v>0</v>
          </cell>
          <cell r="H23">
            <v>0</v>
          </cell>
          <cell r="J23">
            <v>26.000000000000909</v>
          </cell>
          <cell r="K23">
            <v>0.37982376177454985</v>
          </cell>
          <cell r="M23">
            <v>55.650000000252476</v>
          </cell>
          <cell r="N23">
            <v>0.55110741395694807</v>
          </cell>
        </row>
        <row r="24">
          <cell r="B24" t="str">
            <v>Total</v>
          </cell>
          <cell r="D24">
            <v>0</v>
          </cell>
          <cell r="E24">
            <v>0</v>
          </cell>
          <cell r="G24">
            <v>0</v>
          </cell>
          <cell r="H24">
            <v>0</v>
          </cell>
          <cell r="J24">
            <v>193.44000000000688</v>
          </cell>
          <cell r="K24">
            <v>0.38470288940827435</v>
          </cell>
          <cell r="M24">
            <v>441.0000000019636</v>
          </cell>
          <cell r="N24">
            <v>0.63672058578572188</v>
          </cell>
        </row>
        <row r="26">
          <cell r="A26" t="str">
            <v>Total</v>
          </cell>
          <cell r="B26" t="str">
            <v>15-24</v>
          </cell>
          <cell r="D26">
            <v>11290</v>
          </cell>
          <cell r="E26">
            <v>100</v>
          </cell>
          <cell r="G26">
            <v>12894</v>
          </cell>
          <cell r="H26">
            <v>100</v>
          </cell>
          <cell r="J26">
            <v>8913.84</v>
          </cell>
          <cell r="K26">
            <v>100.00000000000001</v>
          </cell>
          <cell r="M26">
            <v>11153.100000001097</v>
          </cell>
          <cell r="N26">
            <v>100</v>
          </cell>
        </row>
        <row r="27">
          <cell r="B27" t="str">
            <v>25-59</v>
          </cell>
          <cell r="D27">
            <v>19542</v>
          </cell>
          <cell r="E27">
            <v>100</v>
          </cell>
          <cell r="G27">
            <v>26060</v>
          </cell>
          <cell r="H27">
            <v>100</v>
          </cell>
          <cell r="J27">
            <v>34523.840000000004</v>
          </cell>
          <cell r="K27">
            <v>99.999999999999986</v>
          </cell>
          <cell r="M27">
            <v>48010.200000004421</v>
          </cell>
          <cell r="N27">
            <v>100</v>
          </cell>
        </row>
        <row r="28">
          <cell r="B28" t="str">
            <v>60+</v>
          </cell>
          <cell r="D28">
            <v>4039</v>
          </cell>
          <cell r="E28">
            <v>100</v>
          </cell>
          <cell r="G28">
            <v>5743</v>
          </cell>
          <cell r="H28">
            <v>100</v>
          </cell>
          <cell r="J28">
            <v>6845.2800000000007</v>
          </cell>
          <cell r="K28">
            <v>100</v>
          </cell>
          <cell r="M28">
            <v>10097.850000000144</v>
          </cell>
          <cell r="N28">
            <v>100</v>
          </cell>
        </row>
        <row r="29">
          <cell r="B29" t="str">
            <v>Total</v>
          </cell>
          <cell r="D29">
            <v>34871</v>
          </cell>
          <cell r="E29">
            <v>100</v>
          </cell>
          <cell r="G29">
            <v>44697</v>
          </cell>
          <cell r="H29">
            <v>100</v>
          </cell>
          <cell r="J29">
            <v>50282.960000000006</v>
          </cell>
          <cell r="K29">
            <v>100</v>
          </cell>
          <cell r="M29">
            <v>69261.150000005669</v>
          </cell>
          <cell r="N29">
            <v>99.999999999999986</v>
          </cell>
        </row>
        <row r="31">
          <cell r="A31" t="str">
            <v>Source: Central Bureau of Statistics, Census 1972, 1981, 1991, 2000</v>
          </cell>
        </row>
      </sheetData>
      <sheetData sheetId="3">
        <row r="1">
          <cell r="A1" t="str">
            <v>Table 1.2. Activity status by sex for 1960, 1972, 1981, 1991 and 2000</v>
          </cell>
        </row>
      </sheetData>
      <sheetData sheetId="4">
        <row r="1">
          <cell r="A1" t="str">
            <v xml:space="preserve">Table 1.3. Participation rates for males and females 1972 - 2001. </v>
          </cell>
        </row>
      </sheetData>
      <sheetData sheetId="5">
        <row r="1">
          <cell r="A1" t="str">
            <v>Table 1.4. Participation rates by level of education (ISCED)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emography"/>
      <sheetName val="Political"/>
      <sheetName val="Social Economic"/>
      <sheetName val="Cultural"/>
      <sheetName val="Social"/>
      <sheetName val="Definitions"/>
      <sheetName val="Index_censo"/>
      <sheetName val="Sheet3"/>
    </sheetNames>
    <sheetDataSet>
      <sheetData sheetId="0" refreshError="1"/>
      <sheetData sheetId="1">
        <row r="6">
          <cell r="C6" t="str">
            <v xml:space="preserve">Annual population change </v>
          </cell>
        </row>
        <row r="17">
          <cell r="C17" t="str">
            <v>Population Structure</v>
          </cell>
        </row>
        <row r="34">
          <cell r="C34" t="str">
            <v>Fertility</v>
          </cell>
        </row>
        <row r="51">
          <cell r="C51" t="str">
            <v>Marriage and divorce</v>
          </cell>
        </row>
        <row r="68">
          <cell r="C68" t="str">
            <v>Mortality</v>
          </cell>
        </row>
        <row r="89">
          <cell r="C89" t="str">
            <v xml:space="preserve">Health </v>
          </cell>
        </row>
        <row r="117">
          <cell r="C117" t="str">
            <v xml:space="preserve">Migration </v>
          </cell>
        </row>
        <row r="131">
          <cell r="C131" t="str">
            <v>Population projections</v>
          </cell>
        </row>
        <row r="147">
          <cell r="B147" t="str">
            <v>Table 1. Population Aruba, annual changes since 1972</v>
          </cell>
          <cell r="K147" t="str">
            <v>Demography</v>
          </cell>
          <cell r="S147">
            <v>180</v>
          </cell>
          <cell r="T147" t="str">
            <v>km2</v>
          </cell>
          <cell r="Y147" t="str">
            <v>T1_Graph_A</v>
          </cell>
          <cell r="AE147" t="str">
            <v>Main</v>
          </cell>
          <cell r="AG147" t="str">
            <v>Demography</v>
          </cell>
          <cell r="AI147" t="str">
            <v>Graphs</v>
          </cell>
        </row>
        <row r="149">
          <cell r="B149" t="str">
            <v>Year</v>
          </cell>
          <cell r="C149" t="str">
            <v xml:space="preserve">         Population</v>
          </cell>
          <cell r="E149" t="str">
            <v xml:space="preserve">            Deaths</v>
          </cell>
          <cell r="G149" t="str">
            <v xml:space="preserve">           Livebirths</v>
          </cell>
          <cell r="K149" t="str">
            <v xml:space="preserve">        Emigration</v>
          </cell>
          <cell r="S149" t="str">
            <v>Corresponding</v>
          </cell>
        </row>
        <row r="150">
          <cell r="C150" t="str">
            <v xml:space="preserve">             Aruba</v>
          </cell>
          <cell r="S150" t="str">
            <v xml:space="preserve">Doubling </v>
          </cell>
        </row>
        <row r="151">
          <cell r="S151" t="str">
            <v>Time</v>
          </cell>
        </row>
        <row r="152">
          <cell r="C152" t="str">
            <v>mid year¹</v>
          </cell>
          <cell r="D152" t="str">
            <v>end of year</v>
          </cell>
          <cell r="E152" t="str">
            <v>absolute</v>
          </cell>
          <cell r="F152" t="str">
            <v>death rate</v>
          </cell>
          <cell r="G152" t="str">
            <v>absolute</v>
          </cell>
          <cell r="H152" t="str">
            <v>birth rate</v>
          </cell>
          <cell r="J152" t="str">
            <v>n.g. rate</v>
          </cell>
          <cell r="K152" t="str">
            <v>absolute¹</v>
          </cell>
          <cell r="N152" t="str">
            <v xml:space="preserve"> im. rate</v>
          </cell>
        </row>
        <row r="155">
          <cell r="B155">
            <v>72</v>
          </cell>
          <cell r="C155">
            <v>58047</v>
          </cell>
          <cell r="D155">
            <v>58189.135016261942</v>
          </cell>
          <cell r="E155">
            <v>275</v>
          </cell>
          <cell r="F155">
            <v>4.7375402690922881</v>
          </cell>
          <cell r="G155">
            <v>1201</v>
          </cell>
          <cell r="H155">
            <v>20.690130411563047</v>
          </cell>
          <cell r="J155">
            <v>15.952590142470758</v>
          </cell>
          <cell r="K155">
            <v>2583.8649837380567</v>
          </cell>
          <cell r="N155">
            <v>33.455648009371714</v>
          </cell>
          <cell r="S155">
            <v>141.60561735506232</v>
          </cell>
        </row>
        <row r="156">
          <cell r="B156">
            <v>73</v>
          </cell>
          <cell r="C156">
            <v>58299</v>
          </cell>
          <cell r="D156">
            <v>58408.884616032759</v>
          </cell>
          <cell r="E156">
            <v>287</v>
          </cell>
          <cell r="F156">
            <v>4.9228974768006308</v>
          </cell>
          <cell r="G156">
            <v>1003</v>
          </cell>
          <cell r="H156">
            <v>17.204411739480953</v>
          </cell>
          <cell r="J156">
            <v>12.281514262680322</v>
          </cell>
          <cell r="K156">
            <v>2667.2504002291844</v>
          </cell>
          <cell r="N156">
            <v>37.23906070430025</v>
          </cell>
          <cell r="S156">
            <v>183.89015279940875</v>
          </cell>
        </row>
        <row r="157">
          <cell r="B157">
            <v>74</v>
          </cell>
          <cell r="C157">
            <v>58349</v>
          </cell>
          <cell r="D157">
            <v>58290.063598523782</v>
          </cell>
          <cell r="E157">
            <v>298</v>
          </cell>
          <cell r="F157">
            <v>5.1071997806303449</v>
          </cell>
          <cell r="G157">
            <v>962</v>
          </cell>
          <cell r="H157">
            <v>16.487000634115407</v>
          </cell>
          <cell r="J157">
            <v>11.379800853485062</v>
          </cell>
          <cell r="K157">
            <v>2478.8210175089739</v>
          </cell>
          <cell r="N157">
            <v>29.066479288419682</v>
          </cell>
          <cell r="S157" t="str">
            <v>-</v>
          </cell>
        </row>
        <row r="158">
          <cell r="B158">
            <v>75</v>
          </cell>
          <cell r="C158">
            <v>58295</v>
          </cell>
          <cell r="D158">
            <v>58299.218230228675</v>
          </cell>
          <cell r="E158">
            <v>286</v>
          </cell>
          <cell r="F158">
            <v>4.9060811390342218</v>
          </cell>
          <cell r="G158">
            <v>968</v>
          </cell>
          <cell r="H158">
            <v>16.605197701346597</v>
          </cell>
          <cell r="J158">
            <v>11.699116562312376</v>
          </cell>
          <cell r="K158">
            <v>2413.8453682951081</v>
          </cell>
          <cell r="N158">
            <v>29.86534008062441</v>
          </cell>
          <cell r="S158">
            <v>4413.8329310561276</v>
          </cell>
        </row>
        <row r="159">
          <cell r="B159">
            <v>76</v>
          </cell>
          <cell r="C159">
            <v>58368</v>
          </cell>
          <cell r="D159">
            <v>58437.207141773812</v>
          </cell>
          <cell r="E159">
            <v>300</v>
          </cell>
          <cell r="F159">
            <v>5.1398026315789478</v>
          </cell>
          <cell r="G159">
            <v>941</v>
          </cell>
          <cell r="H159">
            <v>16.121847587719298</v>
          </cell>
          <cell r="J159">
            <v>10.982044956140349</v>
          </cell>
          <cell r="K159">
            <v>2194.0110884548631</v>
          </cell>
          <cell r="N159">
            <v>28.971354166666668</v>
          </cell>
          <cell r="S159">
            <v>293.19467906440462</v>
          </cell>
        </row>
        <row r="160">
          <cell r="B160">
            <v>77</v>
          </cell>
          <cell r="C160">
            <v>58580</v>
          </cell>
          <cell r="D160">
            <v>58722.264235520124</v>
          </cell>
          <cell r="E160">
            <v>320</v>
          </cell>
          <cell r="F160">
            <v>5.4626152270399455</v>
          </cell>
          <cell r="G160">
            <v>993</v>
          </cell>
          <cell r="H160">
            <v>16.95117787640833</v>
          </cell>
          <cell r="J160">
            <v>11.488562649368385</v>
          </cell>
          <cell r="K160">
            <v>2375.9429062536865</v>
          </cell>
          <cell r="N160">
            <v>33.936497097985658</v>
          </cell>
          <cell r="S160">
            <v>142.44361122034596</v>
          </cell>
        </row>
        <row r="161">
          <cell r="B161">
            <v>78</v>
          </cell>
          <cell r="C161">
            <v>58776</v>
          </cell>
          <cell r="D161">
            <v>58829.013970104977</v>
          </cell>
          <cell r="E161">
            <v>284</v>
          </cell>
          <cell r="F161">
            <v>4.8319041785762895</v>
          </cell>
          <cell r="G161">
            <v>1058</v>
          </cell>
          <cell r="H161">
            <v>18.000544439907443</v>
          </cell>
          <cell r="J161">
            <v>13.168640261331154</v>
          </cell>
          <cell r="K161">
            <v>2445.2502654151431</v>
          </cell>
          <cell r="N161">
            <v>30.250442357424802</v>
          </cell>
          <cell r="S161">
            <v>381.64421525756779</v>
          </cell>
        </row>
        <row r="162">
          <cell r="B162">
            <v>79</v>
          </cell>
          <cell r="C162">
            <v>59191</v>
          </cell>
          <cell r="D162">
            <v>59553.037107564742</v>
          </cell>
          <cell r="E162">
            <v>318</v>
          </cell>
          <cell r="F162">
            <v>5.3724383774560316</v>
          </cell>
          <cell r="G162">
            <v>1065</v>
          </cell>
          <cell r="H162">
            <v>17.992600226385768</v>
          </cell>
          <cell r="J162">
            <v>12.620161848929737</v>
          </cell>
          <cell r="K162">
            <v>2062.9768625402339</v>
          </cell>
          <cell r="N162">
            <v>34.464699025189645</v>
          </cell>
          <cell r="S162">
            <v>56.666800605945582</v>
          </cell>
        </row>
        <row r="163">
          <cell r="B163">
            <v>80</v>
          </cell>
          <cell r="C163">
            <v>59909</v>
          </cell>
          <cell r="D163">
            <v>60264.128562039725</v>
          </cell>
          <cell r="E163">
            <v>288</v>
          </cell>
          <cell r="F163">
            <v>4.8072910581047923</v>
          </cell>
          <cell r="G163">
            <v>1125</v>
          </cell>
          <cell r="H163">
            <v>18.778480695721846</v>
          </cell>
          <cell r="J163">
            <v>13.971189637617055</v>
          </cell>
          <cell r="K163">
            <v>2022.9085455250167</v>
          </cell>
          <cell r="N163">
            <v>31.664691448697191</v>
          </cell>
          <cell r="S163">
            <v>58.39720640550415</v>
          </cell>
        </row>
        <row r="164">
          <cell r="B164">
            <v>81</v>
          </cell>
          <cell r="C164">
            <v>60563</v>
          </cell>
          <cell r="D164">
            <v>60865.653053248468</v>
          </cell>
          <cell r="E164">
            <v>317</v>
          </cell>
          <cell r="F164">
            <v>5.2342189125373579</v>
          </cell>
          <cell r="G164">
            <v>1051</v>
          </cell>
          <cell r="H164">
            <v>17.353829896141207</v>
          </cell>
          <cell r="J164">
            <v>12.119610983603849</v>
          </cell>
          <cell r="K164">
            <v>2082.4755087912549</v>
          </cell>
          <cell r="N164">
            <v>32.197876591318135</v>
          </cell>
          <cell r="S164">
            <v>69.787803006817427</v>
          </cell>
        </row>
        <row r="165">
          <cell r="B165">
            <v>82</v>
          </cell>
          <cell r="C165">
            <v>61276</v>
          </cell>
          <cell r="D165">
            <v>61689.897549275396</v>
          </cell>
          <cell r="E165">
            <v>313</v>
          </cell>
          <cell r="F165">
            <v>5.1080357725700107</v>
          </cell>
          <cell r="G165">
            <v>1036</v>
          </cell>
          <cell r="H165">
            <v>16.907108819113521</v>
          </cell>
          <cell r="J165">
            <v>11.79907304654351</v>
          </cell>
          <cell r="K165">
            <v>2280.7555039730687</v>
          </cell>
          <cell r="N165">
            <v>38.873294601475287</v>
          </cell>
          <cell r="S165">
            <v>51.529960880204001</v>
          </cell>
        </row>
        <row r="166">
          <cell r="B166">
            <v>83</v>
          </cell>
          <cell r="C166">
            <v>62228</v>
          </cell>
          <cell r="D166">
            <v>62770.480892455824</v>
          </cell>
          <cell r="E166">
            <v>339</v>
          </cell>
          <cell r="F166">
            <v>5.4477084270746294</v>
          </cell>
          <cell r="G166">
            <v>1133</v>
          </cell>
          <cell r="H166">
            <v>18.207237899337919</v>
          </cell>
          <cell r="J166">
            <v>12.759529472263289</v>
          </cell>
          <cell r="K166">
            <v>2275.4166568195737</v>
          </cell>
          <cell r="N166">
            <v>41.171176962139235</v>
          </cell>
          <cell r="S166">
            <v>39.916553428384901</v>
          </cell>
        </row>
        <row r="167">
          <cell r="B167">
            <v>84</v>
          </cell>
          <cell r="C167">
            <v>62901</v>
          </cell>
          <cell r="D167">
            <v>63036.946841824094</v>
          </cell>
          <cell r="E167">
            <v>323</v>
          </cell>
          <cell r="F167">
            <v>5.1350534967647574</v>
          </cell>
          <cell r="G167">
            <v>1169</v>
          </cell>
          <cell r="H167">
            <v>18.584760178693504</v>
          </cell>
          <cell r="J167">
            <v>13.449706681928745</v>
          </cell>
          <cell r="K167">
            <v>2324.534050631728</v>
          </cell>
          <cell r="N167">
            <v>27.742007281283286</v>
          </cell>
          <cell r="S167">
            <v>163.62184702310222</v>
          </cell>
        </row>
        <row r="168">
          <cell r="B168">
            <v>85</v>
          </cell>
          <cell r="C168">
            <v>61726</v>
          </cell>
          <cell r="D168">
            <v>60418.999341550312</v>
          </cell>
          <cell r="E168">
            <v>334</v>
          </cell>
          <cell r="F168">
            <v>5.411009947185951</v>
          </cell>
          <cell r="G168">
            <v>1109</v>
          </cell>
          <cell r="H168">
            <v>17.966497100087484</v>
          </cell>
          <cell r="J168">
            <v>12.555487152901533</v>
          </cell>
          <cell r="K168">
            <v>4725.9475002737845</v>
          </cell>
          <cell r="N168">
            <v>21.595437902990636</v>
          </cell>
          <cell r="S168" t="str">
            <v>-</v>
          </cell>
        </row>
        <row r="169">
          <cell r="B169">
            <v>86</v>
          </cell>
          <cell r="C169">
            <v>59929</v>
          </cell>
          <cell r="D169">
            <v>59443.839922597668</v>
          </cell>
          <cell r="E169">
            <v>377</v>
          </cell>
          <cell r="F169">
            <v>6.2907774199469371</v>
          </cell>
          <cell r="G169">
            <v>1014</v>
          </cell>
          <cell r="H169">
            <v>16.920022026064174</v>
          </cell>
          <cell r="J169">
            <v>10.629244606117236</v>
          </cell>
          <cell r="K169">
            <v>3059.1594189526418</v>
          </cell>
          <cell r="N169">
            <v>24.145238532263178</v>
          </cell>
          <cell r="S169" t="str">
            <v>-</v>
          </cell>
        </row>
        <row r="170">
          <cell r="B170">
            <v>87</v>
          </cell>
          <cell r="C170">
            <v>59156</v>
          </cell>
          <cell r="D170">
            <v>58873.436094488163</v>
          </cell>
          <cell r="E170">
            <v>370</v>
          </cell>
          <cell r="F170">
            <v>6.2546487254040164</v>
          </cell>
          <cell r="G170">
            <v>992</v>
          </cell>
          <cell r="H170">
            <v>16.769220366488604</v>
          </cell>
          <cell r="J170">
            <v>10.514571641084586</v>
          </cell>
          <cell r="K170">
            <v>2779.4038281095031</v>
          </cell>
          <cell r="N170">
            <v>26.827371695178847</v>
          </cell>
          <cell r="S170" t="str">
            <v>-</v>
          </cell>
        </row>
        <row r="171">
          <cell r="B171">
            <v>88</v>
          </cell>
          <cell r="C171">
            <v>59329</v>
          </cell>
          <cell r="D171">
            <v>59789.26435239835</v>
          </cell>
          <cell r="E171">
            <v>335</v>
          </cell>
          <cell r="F171">
            <v>5.6464797990864497</v>
          </cell>
          <cell r="G171">
            <v>949</v>
          </cell>
          <cell r="H171">
            <v>15.995550236815047</v>
          </cell>
          <cell r="J171">
            <v>10.349070437728598</v>
          </cell>
          <cell r="K171">
            <v>1909.1717420898162</v>
          </cell>
          <cell r="N171">
            <v>37.266766673970572</v>
          </cell>
          <cell r="S171">
            <v>44.903319722063038</v>
          </cell>
        </row>
        <row r="172">
          <cell r="B172">
            <v>89</v>
          </cell>
          <cell r="C172">
            <v>60441</v>
          </cell>
          <cell r="D172">
            <v>61096.320478004913</v>
          </cell>
          <cell r="E172">
            <v>372</v>
          </cell>
          <cell r="F172">
            <v>6.1547624956569216</v>
          </cell>
          <cell r="G172">
            <v>1141</v>
          </cell>
          <cell r="H172">
            <v>18.877913998775664</v>
          </cell>
          <cell r="J172">
            <v>12.723151503118743</v>
          </cell>
          <cell r="K172">
            <v>2204.9438743934397</v>
          </cell>
          <cell r="N172">
            <v>45.383100875233701</v>
          </cell>
          <cell r="S172">
            <v>32.05257059698323</v>
          </cell>
        </row>
        <row r="173">
          <cell r="B173">
            <v>90</v>
          </cell>
          <cell r="C173">
            <v>62751</v>
          </cell>
          <cell r="D173">
            <v>64410.350440618437</v>
          </cell>
          <cell r="E173">
            <v>419</v>
          </cell>
          <cell r="F173">
            <v>6.6771844273398031</v>
          </cell>
          <cell r="G173">
            <v>1140</v>
          </cell>
          <cell r="H173">
            <v>18.167041162690634</v>
          </cell>
          <cell r="J173">
            <v>11.489856735350831</v>
          </cell>
          <cell r="K173">
            <v>1842.970037386478</v>
          </cell>
          <cell r="N173">
            <v>70.692100524294432</v>
          </cell>
          <cell r="S173">
            <v>13.124708954959299</v>
          </cell>
          <cell r="AE173" t="str">
            <v>Main</v>
          </cell>
          <cell r="AG173" t="str">
            <v>Demography</v>
          </cell>
          <cell r="AI173" t="str">
            <v>Graphs</v>
          </cell>
        </row>
        <row r="174">
          <cell r="B174">
            <v>91</v>
          </cell>
          <cell r="C174">
            <v>65943.014981306769</v>
          </cell>
          <cell r="D174">
            <v>67382</v>
          </cell>
          <cell r="E174">
            <v>429</v>
          </cell>
          <cell r="F174">
            <v>6.505617010711612</v>
          </cell>
          <cell r="G174">
            <v>1157</v>
          </cell>
          <cell r="H174">
            <v>17.545451937979802</v>
          </cell>
          <cell r="J174">
            <v>11.03983492726819</v>
          </cell>
          <cell r="K174">
            <v>1887</v>
          </cell>
          <cell r="N174">
            <v>64.13112899370492</v>
          </cell>
          <cell r="S174">
            <v>14.888669352415315</v>
          </cell>
        </row>
        <row r="175">
          <cell r="B175">
            <v>92</v>
          </cell>
          <cell r="C175">
            <v>69005</v>
          </cell>
          <cell r="D175">
            <v>70628.394770139188</v>
          </cell>
          <cell r="E175">
            <v>424</v>
          </cell>
          <cell r="F175">
            <v>6.1444822838924722</v>
          </cell>
          <cell r="G175">
            <v>1292</v>
          </cell>
          <cell r="H175">
            <v>18.723280921672341</v>
          </cell>
          <cell r="J175">
            <v>12.578798637779869</v>
          </cell>
          <cell r="K175">
            <v>2090.6052298608183</v>
          </cell>
          <cell r="N175">
            <v>64.763422940366652</v>
          </cell>
          <cell r="S175">
            <v>14.733458060767017</v>
          </cell>
        </row>
        <row r="176">
          <cell r="B176">
            <v>93</v>
          </cell>
          <cell r="C176">
            <v>73684.697385069594</v>
          </cell>
          <cell r="D176">
            <v>76741.394770139188</v>
          </cell>
          <cell r="E176">
            <v>402</v>
          </cell>
          <cell r="F176">
            <v>5.4556782380361044</v>
          </cell>
          <cell r="G176">
            <v>1337</v>
          </cell>
          <cell r="H176">
            <v>18.144880110085253</v>
          </cell>
          <cell r="J176">
            <v>12.68920187204915</v>
          </cell>
          <cell r="K176">
            <v>2101</v>
          </cell>
          <cell r="N176">
            <v>98.785775857375128</v>
          </cell>
          <cell r="S176">
            <v>8.3550368465358673</v>
          </cell>
        </row>
        <row r="177">
          <cell r="B177">
            <v>94</v>
          </cell>
          <cell r="C177">
            <v>77595.049346267406</v>
          </cell>
          <cell r="D177">
            <v>78449.098692534797</v>
          </cell>
          <cell r="E177">
            <v>431</v>
          </cell>
          <cell r="F177">
            <v>5.5544780708452848</v>
          </cell>
          <cell r="G177">
            <v>1315</v>
          </cell>
          <cell r="H177">
            <v>16.946957455131201</v>
          </cell>
          <cell r="J177">
            <v>11.392479384285917</v>
          </cell>
          <cell r="K177">
            <v>2463.2960776043865</v>
          </cell>
          <cell r="N177">
            <v>42.36094992776902</v>
          </cell>
          <cell r="S177">
            <v>31.495383347439013</v>
          </cell>
        </row>
        <row r="178">
          <cell r="B178">
            <v>95</v>
          </cell>
          <cell r="C178">
            <v>79804.044495993265</v>
          </cell>
          <cell r="D178">
            <v>81159.385069590891</v>
          </cell>
          <cell r="E178">
            <v>504</v>
          </cell>
          <cell r="F178">
            <v>6.3154693873354297</v>
          </cell>
          <cell r="G178">
            <v>1419</v>
          </cell>
          <cell r="H178">
            <v>17.781053691724157</v>
          </cell>
          <cell r="J178">
            <v>11.465584304388727</v>
          </cell>
          <cell r="K178">
            <v>2298.7136229439056</v>
          </cell>
          <cell r="N178">
            <v>51.300658078871535</v>
          </cell>
          <cell r="S178">
            <v>20.409632320759471</v>
          </cell>
        </row>
        <row r="179">
          <cell r="B179">
            <v>96</v>
          </cell>
          <cell r="C179">
            <v>83020.536904259818</v>
          </cell>
          <cell r="D179">
            <v>84882.083509067903</v>
          </cell>
          <cell r="E179">
            <v>469</v>
          </cell>
          <cell r="F179">
            <v>5.6492046123582149</v>
          </cell>
          <cell r="G179">
            <v>1452</v>
          </cell>
          <cell r="H179">
            <v>17.489648394763599</v>
          </cell>
          <cell r="J179">
            <v>11.840443782405384</v>
          </cell>
          <cell r="K179">
            <v>2210.3015605229862</v>
          </cell>
          <cell r="N179">
            <v>59.623801345785004</v>
          </cell>
          <cell r="S179">
            <v>15.45799425318074</v>
          </cell>
        </row>
        <row r="180">
          <cell r="B180">
            <v>97</v>
          </cell>
          <cell r="C180">
            <v>86300.360818220171</v>
          </cell>
          <cell r="D180">
            <v>87719.032897511599</v>
          </cell>
          <cell r="E180">
            <v>497</v>
          </cell>
          <cell r="F180">
            <v>5.7589562232174449</v>
          </cell>
          <cell r="G180">
            <v>1457</v>
          </cell>
          <cell r="H180">
            <v>16.882895809311503</v>
          </cell>
          <cell r="J180">
            <v>11.123939586094057</v>
          </cell>
          <cell r="K180">
            <v>2130.0506115563053</v>
          </cell>
          <cell r="N180">
            <v>46.430860334873849</v>
          </cell>
          <cell r="S180">
            <v>21.085625293890406</v>
          </cell>
        </row>
        <row r="181">
          <cell r="B181">
            <v>98</v>
          </cell>
          <cell r="C181">
            <v>88450.567060312111</v>
          </cell>
          <cell r="D181">
            <v>89182.495993251796</v>
          </cell>
          <cell r="E181">
            <v>505</v>
          </cell>
          <cell r="F181">
            <v>5.7094037583236048</v>
          </cell>
          <cell r="G181">
            <v>1315</v>
          </cell>
          <cell r="H181">
            <v>14.867061271674336</v>
          </cell>
          <cell r="J181">
            <v>9.1576575133507312</v>
          </cell>
          <cell r="K181">
            <v>2762.5369042598059</v>
          </cell>
          <cell r="N181">
            <v>38.62044205630383</v>
          </cell>
          <cell r="S181">
            <v>41.893274490652296</v>
          </cell>
        </row>
        <row r="182">
          <cell r="B182">
            <v>99</v>
          </cell>
          <cell r="C182">
            <v>89658.208350906803</v>
          </cell>
          <cell r="D182">
            <v>90134.31547870097</v>
          </cell>
          <cell r="E182">
            <v>561</v>
          </cell>
          <cell r="F182">
            <v>6.2570958121797675</v>
          </cell>
          <cell r="G182">
            <v>1251</v>
          </cell>
          <cell r="H182">
            <v>13.952989057106754</v>
          </cell>
          <cell r="J182">
            <v>7.6958932449269861</v>
          </cell>
          <cell r="K182">
            <v>3082.1805145508224</v>
          </cell>
          <cell r="N182">
            <v>37.297198566718613</v>
          </cell>
          <cell r="S182">
            <v>65.292143397505086</v>
          </cell>
        </row>
        <row r="183">
          <cell r="B183" t="str">
            <v>1st half 00</v>
          </cell>
          <cell r="C183">
            <v>90734.11809363139</v>
          </cell>
          <cell r="E183">
            <v>276</v>
          </cell>
          <cell r="F183" t="str">
            <v>-</v>
          </cell>
          <cell r="G183">
            <v>624</v>
          </cell>
          <cell r="H183" t="str">
            <v>-</v>
          </cell>
          <cell r="J183" t="str">
            <v>-</v>
          </cell>
          <cell r="K183">
            <v>1262</v>
          </cell>
          <cell r="N183" t="str">
            <v>-</v>
          </cell>
          <cell r="S183" t="str">
            <v>-</v>
          </cell>
        </row>
        <row r="184">
          <cell r="B184" t="str">
            <v>2nd half 00</v>
          </cell>
          <cell r="D184">
            <v>91064.11809363139</v>
          </cell>
          <cell r="E184">
            <v>255</v>
          </cell>
          <cell r="F184" t="str">
            <v>-</v>
          </cell>
          <cell r="G184">
            <v>670</v>
          </cell>
          <cell r="H184" t="str">
            <v>-</v>
          </cell>
          <cell r="J184" t="str">
            <v>-</v>
          </cell>
          <cell r="K184">
            <v>2106</v>
          </cell>
          <cell r="N184" t="str">
            <v>-</v>
          </cell>
          <cell r="S184" t="str">
            <v>-</v>
          </cell>
        </row>
        <row r="187">
          <cell r="B187" t="str">
            <v xml:space="preserve"> Notes :  1. The emigration figures are adjusted figures. </v>
          </cell>
        </row>
        <row r="188">
          <cell r="B188" t="str">
            <v>Sources: Population Census 1971, 1981,1991, 2000 and  Population Register.</v>
          </cell>
        </row>
        <row r="191">
          <cell r="B191" t="str">
            <v>Graphs: Population Aruba Annual Changes</v>
          </cell>
        </row>
        <row r="193">
          <cell r="B193" t="str">
            <v>A.</v>
          </cell>
          <cell r="C193" t="str">
            <v>The evolution of the population living on Aruba, 1972-2000</v>
          </cell>
        </row>
        <row r="194">
          <cell r="B194" t="str">
            <v>B.</v>
          </cell>
          <cell r="C194" t="str">
            <v>Growth rate and natural growth rate Aruba , 1972-2000</v>
          </cell>
        </row>
        <row r="195">
          <cell r="B195" t="str">
            <v>C.</v>
          </cell>
          <cell r="C195" t="str">
            <v>Births, deaths, immigrants and emigrants in Aruba, 1972-2000</v>
          </cell>
        </row>
        <row r="197">
          <cell r="C197" t="str">
            <v>Main</v>
          </cell>
          <cell r="E197" t="str">
            <v>Demography</v>
          </cell>
        </row>
        <row r="198">
          <cell r="AE198" t="str">
            <v>Main</v>
          </cell>
          <cell r="AG198" t="str">
            <v>Demography</v>
          </cell>
          <cell r="AI198" t="str">
            <v>Graphs</v>
          </cell>
        </row>
        <row r="201">
          <cell r="B201" t="str">
            <v>Table 2: Relative population by abridged age groups 1960-2001 (percentage)</v>
          </cell>
          <cell r="L201" t="str">
            <v>Main</v>
          </cell>
          <cell r="N201" t="str">
            <v>Demography</v>
          </cell>
        </row>
        <row r="204">
          <cell r="E204" t="str">
            <v>Census 1960</v>
          </cell>
          <cell r="I204" t="str">
            <v>Census 1972</v>
          </cell>
          <cell r="M204" t="str">
            <v>Census 1981</v>
          </cell>
          <cell r="Q204" t="str">
            <v>Census 1991</v>
          </cell>
          <cell r="U204" t="str">
            <v>Census 2000</v>
          </cell>
        </row>
        <row r="206">
          <cell r="D206" t="str">
            <v>Male</v>
          </cell>
          <cell r="E206" t="str">
            <v>Female</v>
          </cell>
          <cell r="F206" t="str">
            <v>Total</v>
          </cell>
          <cell r="H206" t="str">
            <v>Male</v>
          </cell>
          <cell r="I206" t="str">
            <v>Female</v>
          </cell>
          <cell r="J206" t="str">
            <v>Total</v>
          </cell>
          <cell r="L206" t="str">
            <v>Male</v>
          </cell>
          <cell r="M206" t="str">
            <v>Female</v>
          </cell>
          <cell r="N206" t="str">
            <v>Total</v>
          </cell>
          <cell r="P206" t="str">
            <v>Male</v>
          </cell>
          <cell r="Q206" t="str">
            <v>Female</v>
          </cell>
          <cell r="R206" t="str">
            <v>Total</v>
          </cell>
          <cell r="T206" t="str">
            <v>Male</v>
          </cell>
          <cell r="U206" t="str">
            <v>Female</v>
          </cell>
          <cell r="V206" t="str">
            <v>Total</v>
          </cell>
        </row>
        <row r="208">
          <cell r="B208" t="str">
            <v>0-14</v>
          </cell>
          <cell r="D208">
            <v>20.8</v>
          </cell>
          <cell r="E208">
            <v>20.5</v>
          </cell>
          <cell r="F208">
            <v>41.3</v>
          </cell>
          <cell r="H208">
            <v>18.5</v>
          </cell>
          <cell r="I208">
            <v>17.8</v>
          </cell>
          <cell r="J208">
            <v>36.299999999999997</v>
          </cell>
          <cell r="L208">
            <v>13.2</v>
          </cell>
          <cell r="M208">
            <v>12.6</v>
          </cell>
          <cell r="N208">
            <v>25.8</v>
          </cell>
          <cell r="P208">
            <v>12.6</v>
          </cell>
          <cell r="Q208">
            <v>11.8</v>
          </cell>
          <cell r="R208">
            <v>24.4</v>
          </cell>
          <cell r="T208">
            <v>11.724477604986504</v>
          </cell>
          <cell r="U208">
            <v>11.444935122848936</v>
          </cell>
          <cell r="V208">
            <v>23.169412727835439</v>
          </cell>
        </row>
        <row r="209">
          <cell r="B209" t="str">
            <v>15-64</v>
          </cell>
          <cell r="D209">
            <v>27</v>
          </cell>
          <cell r="E209">
            <v>28.6</v>
          </cell>
          <cell r="F209">
            <v>55.6</v>
          </cell>
          <cell r="H209">
            <v>28.6</v>
          </cell>
          <cell r="I209">
            <v>30.7</v>
          </cell>
          <cell r="J209">
            <v>59.3</v>
          </cell>
          <cell r="L209">
            <v>32.6</v>
          </cell>
          <cell r="M209">
            <v>34.9</v>
          </cell>
          <cell r="N209">
            <v>67.5</v>
          </cell>
          <cell r="P209">
            <v>33.299999999999997</v>
          </cell>
          <cell r="Q209">
            <v>34.9</v>
          </cell>
          <cell r="R209">
            <v>68.2</v>
          </cell>
          <cell r="T209">
            <v>33.153738381515588</v>
          </cell>
          <cell r="U209">
            <v>36.328875074461457</v>
          </cell>
          <cell r="V209">
            <v>69.482613455977045</v>
          </cell>
        </row>
        <row r="210">
          <cell r="B210" t="str">
            <v>65+</v>
          </cell>
          <cell r="D210">
            <v>1.3</v>
          </cell>
          <cell r="E210">
            <v>1.8</v>
          </cell>
          <cell r="F210">
            <v>3.1</v>
          </cell>
          <cell r="H210">
            <v>1.9</v>
          </cell>
          <cell r="I210">
            <v>2.5</v>
          </cell>
          <cell r="J210">
            <v>4.4000000000000004</v>
          </cell>
          <cell r="L210">
            <v>2.8</v>
          </cell>
          <cell r="M210">
            <v>3.9</v>
          </cell>
          <cell r="N210">
            <v>6.7</v>
          </cell>
          <cell r="P210">
            <v>3</v>
          </cell>
          <cell r="Q210">
            <v>4</v>
          </cell>
          <cell r="R210">
            <v>7</v>
          </cell>
          <cell r="T210">
            <v>3.1004811014861229</v>
          </cell>
          <cell r="U210">
            <v>4.2474927147013828</v>
          </cell>
          <cell r="V210">
            <v>7.3479738161875057</v>
          </cell>
        </row>
        <row r="211">
          <cell r="B211" t="str">
            <v>Total</v>
          </cell>
          <cell r="D211">
            <v>49.1</v>
          </cell>
          <cell r="E211">
            <v>50.9</v>
          </cell>
          <cell r="F211">
            <v>100</v>
          </cell>
          <cell r="H211">
            <v>49</v>
          </cell>
          <cell r="I211">
            <v>51</v>
          </cell>
          <cell r="J211">
            <v>100</v>
          </cell>
          <cell r="L211">
            <v>48.6</v>
          </cell>
          <cell r="M211">
            <v>51.4</v>
          </cell>
          <cell r="N211">
            <v>100</v>
          </cell>
          <cell r="P211">
            <v>48.9</v>
          </cell>
          <cell r="Q211">
            <v>50.7</v>
          </cell>
          <cell r="R211">
            <v>99.6</v>
          </cell>
          <cell r="T211">
            <v>47.978697087988216</v>
          </cell>
          <cell r="U211">
            <v>52.021302912011777</v>
          </cell>
          <cell r="V211">
            <v>100</v>
          </cell>
        </row>
        <row r="213">
          <cell r="B213" t="str">
            <v>Sex ratios</v>
          </cell>
        </row>
        <row r="214">
          <cell r="B214" t="str">
            <v>0-14</v>
          </cell>
          <cell r="F214">
            <v>101.46341463414635</v>
          </cell>
          <cell r="J214">
            <v>103.93258426966293</v>
          </cell>
          <cell r="N214">
            <v>104.76190476190477</v>
          </cell>
          <cell r="R214">
            <v>106.77966101694913</v>
          </cell>
          <cell r="V214">
            <v>102.44249949114594</v>
          </cell>
        </row>
        <row r="215">
          <cell r="B215" t="str">
            <v>15-64</v>
          </cell>
          <cell r="F215">
            <v>94.4055944055944</v>
          </cell>
          <cell r="J215">
            <v>93.159609120521182</v>
          </cell>
          <cell r="N215">
            <v>93.40974212034385</v>
          </cell>
          <cell r="R215">
            <v>95.415472779369622</v>
          </cell>
          <cell r="V215">
            <v>91.260019236934937</v>
          </cell>
        </row>
        <row r="216">
          <cell r="B216" t="str">
            <v>65+</v>
          </cell>
          <cell r="F216">
            <v>72.222222222222214</v>
          </cell>
          <cell r="J216">
            <v>76</v>
          </cell>
          <cell r="N216">
            <v>71.794871794871796</v>
          </cell>
          <cell r="R216">
            <v>75</v>
          </cell>
          <cell r="V216">
            <v>72.995560198485236</v>
          </cell>
        </row>
        <row r="217">
          <cell r="B217" t="str">
            <v>Total</v>
          </cell>
          <cell r="F217">
            <v>96.463654223968547</v>
          </cell>
          <cell r="J217">
            <v>96.078431372549019</v>
          </cell>
          <cell r="N217">
            <v>94.552529182879368</v>
          </cell>
          <cell r="R217">
            <v>96.449704142011825</v>
          </cell>
          <cell r="V217">
            <v>92.228941610975852</v>
          </cell>
        </row>
        <row r="219">
          <cell r="B219" t="str">
            <v>Dependancy ratio</v>
          </cell>
          <cell r="D219">
            <v>81.879568395405499</v>
          </cell>
          <cell r="E219">
            <v>78.281198551201854</v>
          </cell>
          <cell r="F219">
            <v>79.856115107913666</v>
          </cell>
          <cell r="H219">
            <v>71.520019324838458</v>
          </cell>
          <cell r="I219">
            <v>66.025208192662603</v>
          </cell>
          <cell r="J219">
            <v>68.634064080944341</v>
          </cell>
          <cell r="L219">
            <v>49.465104431991847</v>
          </cell>
          <cell r="M219">
            <v>46.967827654930247</v>
          </cell>
          <cell r="N219">
            <v>48.148148148148145</v>
          </cell>
          <cell r="P219">
            <v>47.061992189253488</v>
          </cell>
          <cell r="Q219">
            <v>45.080946450809463</v>
          </cell>
          <cell r="R219">
            <v>46.041055718475072</v>
          </cell>
          <cell r="T219">
            <v>44.715798067400087</v>
          </cell>
          <cell r="U219">
            <v>43.195468633108909</v>
          </cell>
          <cell r="V219">
            <v>43.920896215796809</v>
          </cell>
        </row>
        <row r="221">
          <cell r="B221" t="str">
            <v>Persons 0-14 per</v>
          </cell>
          <cell r="D221">
            <v>1652.9061102831595</v>
          </cell>
          <cell r="E221">
            <v>1119.1794871794873</v>
          </cell>
          <cell r="F221">
            <v>1332.2580645161288</v>
          </cell>
          <cell r="H221">
            <v>956.46743978590541</v>
          </cell>
          <cell r="I221">
            <v>714.86111111111109</v>
          </cell>
          <cell r="J221">
            <v>825</v>
          </cell>
          <cell r="L221">
            <v>460.94742923165802</v>
          </cell>
          <cell r="M221">
            <v>337.57736516357204</v>
          </cell>
          <cell r="N221">
            <v>385.07462686567163</v>
          </cell>
          <cell r="P221">
            <v>415.69109690113135</v>
          </cell>
          <cell r="Q221">
            <v>290.84139985107964</v>
          </cell>
          <cell r="R221">
            <v>348.57142857142856</v>
          </cell>
          <cell r="T221">
            <v>378.15026833631487</v>
          </cell>
          <cell r="U221">
            <v>269.45155393053011</v>
          </cell>
          <cell r="V221">
            <v>315.31702898550719</v>
          </cell>
        </row>
        <row r="222">
          <cell r="B222" t="str">
            <v>100 older persons</v>
          </cell>
        </row>
        <row r="223">
          <cell r="AI223" t="str">
            <v>Main</v>
          </cell>
          <cell r="AK223" t="str">
            <v>Demography</v>
          </cell>
          <cell r="AS223" t="str">
            <v>Main</v>
          </cell>
          <cell r="AU223" t="str">
            <v>Demography</v>
          </cell>
        </row>
        <row r="224">
          <cell r="B224" t="str">
            <v>Persons 65+ per</v>
          </cell>
          <cell r="D224">
            <v>4.6710755308040381</v>
          </cell>
          <cell r="E224">
            <v>6.4208100098781697</v>
          </cell>
          <cell r="F224">
            <v>5.5755395683453237</v>
          </cell>
          <cell r="H224">
            <v>6.7697324717676182</v>
          </cell>
          <cell r="I224">
            <v>8.1026333558406485</v>
          </cell>
          <cell r="J224">
            <v>7.4198988195615518</v>
          </cell>
          <cell r="L224">
            <v>8.818135506877228</v>
          </cell>
          <cell r="M224">
            <v>10.733605390528615</v>
          </cell>
          <cell r="N224">
            <v>9.9259259259259256</v>
          </cell>
          <cell r="P224">
            <v>9.1260043991560806</v>
          </cell>
          <cell r="Q224">
            <v>11.53433246017091</v>
          </cell>
          <cell r="R224">
            <v>10.263929618768328</v>
          </cell>
          <cell r="T224">
            <v>9.3518295457587186</v>
          </cell>
          <cell r="U224">
            <v>11.691781553916854</v>
          </cell>
          <cell r="V224">
            <v>10.575269769959144</v>
          </cell>
          <cell r="AC224" t="str">
            <v>Population pyramids Aruba 1960-1991</v>
          </cell>
          <cell r="AP224" t="str">
            <v>Population pyramid Aruba 2000</v>
          </cell>
        </row>
        <row r="225">
          <cell r="B225" t="str">
            <v>100 pesons 15-64</v>
          </cell>
        </row>
        <row r="228">
          <cell r="B228" t="str">
            <v>Mean age</v>
          </cell>
          <cell r="D228">
            <v>23.3</v>
          </cell>
          <cell r="E228">
            <v>24.8</v>
          </cell>
          <cell r="F228">
            <v>23.9</v>
          </cell>
          <cell r="H228">
            <v>25.4</v>
          </cell>
          <cell r="I228">
            <v>26.7</v>
          </cell>
          <cell r="J228">
            <v>26.1</v>
          </cell>
          <cell r="L228">
            <v>28.9</v>
          </cell>
          <cell r="M228">
            <v>30.7</v>
          </cell>
          <cell r="N228">
            <v>29.9</v>
          </cell>
          <cell r="P228">
            <v>31.5</v>
          </cell>
          <cell r="Q228">
            <v>33.6</v>
          </cell>
          <cell r="R228">
            <v>32.6</v>
          </cell>
          <cell r="T228">
            <v>32.962573552362343</v>
          </cell>
          <cell r="U228">
            <v>34.723221482520827</v>
          </cell>
          <cell r="V228">
            <v>33.878485545324146</v>
          </cell>
        </row>
        <row r="230">
          <cell r="B230" t="str">
            <v>Sources: Population censuses 1960, 1972, 1981, 1991, 2000</v>
          </cell>
        </row>
        <row r="233">
          <cell r="B233" t="str">
            <v>Table 3: Age structure population of Aruba by sex according to censuses 1960-2000</v>
          </cell>
          <cell r="M233" t="str">
            <v>Main</v>
          </cell>
          <cell r="O233" t="str">
            <v>Demography</v>
          </cell>
        </row>
        <row r="236">
          <cell r="C236" t="str">
            <v xml:space="preserve">        Census 1960</v>
          </cell>
          <cell r="F236" t="str">
            <v xml:space="preserve">        Census 1972</v>
          </cell>
          <cell r="I236" t="str">
            <v xml:space="preserve">      Census 1981</v>
          </cell>
          <cell r="L236" t="str">
            <v xml:space="preserve">     Census 1991</v>
          </cell>
          <cell r="O236" t="str">
            <v xml:space="preserve">         Census 2000</v>
          </cell>
        </row>
        <row r="238">
          <cell r="C238" t="str">
            <v>Male</v>
          </cell>
          <cell r="D238" t="str">
            <v>Female</v>
          </cell>
          <cell r="F238" t="str">
            <v>Male</v>
          </cell>
          <cell r="G238" t="str">
            <v>Female</v>
          </cell>
          <cell r="I238" t="str">
            <v>Male</v>
          </cell>
          <cell r="J238" t="str">
            <v>Female</v>
          </cell>
          <cell r="L238" t="str">
            <v>Male</v>
          </cell>
          <cell r="M238" t="str">
            <v>Female</v>
          </cell>
          <cell r="O238" t="str">
            <v>Male</v>
          </cell>
          <cell r="P238" t="str">
            <v>Female</v>
          </cell>
        </row>
        <row r="239">
          <cell r="B239" t="str">
            <v>0-4</v>
          </cell>
          <cell r="C239">
            <v>3729</v>
          </cell>
          <cell r="D239">
            <v>3499</v>
          </cell>
          <cell r="F239">
            <v>2965</v>
          </cell>
          <cell r="G239">
            <v>2884</v>
          </cell>
          <cell r="I239">
            <v>2629</v>
          </cell>
          <cell r="J239">
            <v>2496</v>
          </cell>
          <cell r="L239">
            <v>2965</v>
          </cell>
          <cell r="M239">
            <v>2574</v>
          </cell>
          <cell r="O239">
            <v>3559.5</v>
          </cell>
          <cell r="P239">
            <v>3419.85</v>
          </cell>
        </row>
        <row r="240">
          <cell r="B240" t="str">
            <v>5-9</v>
          </cell>
          <cell r="C240">
            <v>4034</v>
          </cell>
          <cell r="D240">
            <v>3990</v>
          </cell>
          <cell r="F240">
            <v>3608</v>
          </cell>
          <cell r="G240">
            <v>3484</v>
          </cell>
          <cell r="I240">
            <v>2566</v>
          </cell>
          <cell r="J240">
            <v>2480</v>
          </cell>
          <cell r="L240">
            <v>2833</v>
          </cell>
          <cell r="M240">
            <v>2664</v>
          </cell>
          <cell r="O240">
            <v>3624.6</v>
          </cell>
          <cell r="P240">
            <v>3524.85</v>
          </cell>
        </row>
        <row r="241">
          <cell r="B241" t="str">
            <v>10-14</v>
          </cell>
          <cell r="C241">
            <v>3328</v>
          </cell>
          <cell r="D241">
            <v>3423</v>
          </cell>
          <cell r="F241">
            <v>4149</v>
          </cell>
          <cell r="G241">
            <v>3926</v>
          </cell>
          <cell r="I241">
            <v>2784</v>
          </cell>
          <cell r="J241">
            <v>2660</v>
          </cell>
          <cell r="L241">
            <v>2653</v>
          </cell>
          <cell r="M241">
            <v>2574</v>
          </cell>
          <cell r="O241">
            <v>3385.2</v>
          </cell>
          <cell r="P241">
            <v>3372.6</v>
          </cell>
        </row>
        <row r="242">
          <cell r="B242" t="str">
            <v>15-19</v>
          </cell>
          <cell r="C242">
            <v>2585</v>
          </cell>
          <cell r="D242">
            <v>2690</v>
          </cell>
          <cell r="F242">
            <v>3455</v>
          </cell>
          <cell r="G242">
            <v>3432</v>
          </cell>
          <cell r="I242">
            <v>3367</v>
          </cell>
          <cell r="J242">
            <v>3254</v>
          </cell>
          <cell r="L242">
            <v>2313</v>
          </cell>
          <cell r="M242">
            <v>2188</v>
          </cell>
          <cell r="O242">
            <v>3057.6</v>
          </cell>
          <cell r="P242">
            <v>3071.25</v>
          </cell>
        </row>
        <row r="243">
          <cell r="B243" t="str">
            <v>20-24</v>
          </cell>
          <cell r="C243">
            <v>2172</v>
          </cell>
          <cell r="D243">
            <v>2177</v>
          </cell>
          <cell r="F243">
            <v>2414</v>
          </cell>
          <cell r="G243">
            <v>2595</v>
          </cell>
          <cell r="I243">
            <v>3204</v>
          </cell>
          <cell r="J243">
            <v>3069</v>
          </cell>
          <cell r="L243">
            <v>2244</v>
          </cell>
          <cell r="M243">
            <v>2168</v>
          </cell>
          <cell r="O243">
            <v>2427.6</v>
          </cell>
          <cell r="P243">
            <v>2596.65</v>
          </cell>
        </row>
        <row r="244">
          <cell r="B244" t="str">
            <v>25-29</v>
          </cell>
          <cell r="C244">
            <v>1740</v>
          </cell>
          <cell r="D244">
            <v>2083</v>
          </cell>
          <cell r="F244">
            <v>1913</v>
          </cell>
          <cell r="G244">
            <v>2216</v>
          </cell>
          <cell r="I244">
            <v>2642</v>
          </cell>
          <cell r="J244">
            <v>2942</v>
          </cell>
          <cell r="L244">
            <v>2859</v>
          </cell>
          <cell r="M244">
            <v>2921</v>
          </cell>
          <cell r="O244">
            <v>3020.85</v>
          </cell>
          <cell r="P244">
            <v>3332.7</v>
          </cell>
        </row>
        <row r="245">
          <cell r="B245" t="str">
            <v>30-34</v>
          </cell>
          <cell r="C245">
            <v>1494</v>
          </cell>
          <cell r="D245">
            <v>1639</v>
          </cell>
          <cell r="F245">
            <v>1947</v>
          </cell>
          <cell r="G245">
            <v>2104</v>
          </cell>
          <cell r="I245">
            <v>2310</v>
          </cell>
          <cell r="J245">
            <v>2570</v>
          </cell>
          <cell r="L245">
            <v>3349</v>
          </cell>
          <cell r="M245">
            <v>3404</v>
          </cell>
          <cell r="O245">
            <v>3776.85</v>
          </cell>
          <cell r="P245">
            <v>3997.35</v>
          </cell>
        </row>
        <row r="246">
          <cell r="B246" t="str">
            <v>35-39</v>
          </cell>
          <cell r="C246">
            <v>1404</v>
          </cell>
          <cell r="D246">
            <v>1443</v>
          </cell>
          <cell r="F246">
            <v>1728</v>
          </cell>
          <cell r="G246">
            <v>1951</v>
          </cell>
          <cell r="I246">
            <v>1902</v>
          </cell>
          <cell r="J246">
            <v>2175</v>
          </cell>
          <cell r="L246">
            <v>2954</v>
          </cell>
          <cell r="M246">
            <v>3216</v>
          </cell>
          <cell r="O246">
            <v>4358.55</v>
          </cell>
          <cell r="P246">
            <v>4733.3999999999996</v>
          </cell>
        </row>
        <row r="247">
          <cell r="B247" t="str">
            <v>40-44</v>
          </cell>
          <cell r="C247">
            <v>1321</v>
          </cell>
          <cell r="D247">
            <v>1401</v>
          </cell>
          <cell r="F247">
            <v>1367</v>
          </cell>
          <cell r="G247">
            <v>1439</v>
          </cell>
          <cell r="I247">
            <v>1791</v>
          </cell>
          <cell r="J247">
            <v>2074</v>
          </cell>
          <cell r="L247">
            <v>2476</v>
          </cell>
          <cell r="M247">
            <v>2627</v>
          </cell>
          <cell r="O247">
            <v>3953.25</v>
          </cell>
          <cell r="P247">
            <v>4467.75</v>
          </cell>
        </row>
        <row r="248">
          <cell r="B248" t="str">
            <v>45-49</v>
          </cell>
          <cell r="C248">
            <v>1277</v>
          </cell>
          <cell r="D248">
            <v>1316</v>
          </cell>
          <cell r="F248">
            <v>1173</v>
          </cell>
          <cell r="G248">
            <v>1091</v>
          </cell>
          <cell r="I248">
            <v>1547</v>
          </cell>
          <cell r="J248">
            <v>1774</v>
          </cell>
          <cell r="L248">
            <v>1941</v>
          </cell>
          <cell r="M248">
            <v>2137</v>
          </cell>
          <cell r="O248">
            <v>3261.3</v>
          </cell>
          <cell r="P248">
            <v>3659.25</v>
          </cell>
        </row>
        <row r="249">
          <cell r="B249" t="str">
            <v>50-54</v>
          </cell>
          <cell r="C249">
            <v>1212</v>
          </cell>
          <cell r="D249">
            <v>1162</v>
          </cell>
          <cell r="F249">
            <v>846</v>
          </cell>
          <cell r="G249">
            <v>1032</v>
          </cell>
          <cell r="I249">
            <v>1179</v>
          </cell>
          <cell r="J249">
            <v>1308</v>
          </cell>
          <cell r="L249">
            <v>1699</v>
          </cell>
          <cell r="M249">
            <v>1887</v>
          </cell>
          <cell r="O249">
            <v>2542.0500000000002</v>
          </cell>
          <cell r="P249">
            <v>2836.05</v>
          </cell>
        </row>
        <row r="250">
          <cell r="B250" t="str">
            <v>55-59</v>
          </cell>
          <cell r="C250">
            <v>717</v>
          </cell>
          <cell r="D250">
            <v>759</v>
          </cell>
          <cell r="F250">
            <v>875</v>
          </cell>
          <cell r="G250">
            <v>1013</v>
          </cell>
          <cell r="I250">
            <v>915</v>
          </cell>
          <cell r="J250">
            <v>930</v>
          </cell>
          <cell r="L250">
            <v>1429</v>
          </cell>
          <cell r="M250">
            <v>1626</v>
          </cell>
          <cell r="O250">
            <v>1926.75</v>
          </cell>
          <cell r="P250">
            <v>2144.1</v>
          </cell>
        </row>
        <row r="251">
          <cell r="B251" t="str">
            <v>60-64</v>
          </cell>
          <cell r="C251">
            <v>443</v>
          </cell>
          <cell r="D251">
            <v>515</v>
          </cell>
          <cell r="F251">
            <v>841</v>
          </cell>
          <cell r="G251">
            <v>899</v>
          </cell>
          <cell r="I251">
            <v>773</v>
          </cell>
          <cell r="J251">
            <v>978</v>
          </cell>
          <cell r="L251">
            <v>1013</v>
          </cell>
          <cell r="M251">
            <v>1113</v>
          </cell>
          <cell r="O251">
            <v>1562.4</v>
          </cell>
          <cell r="P251">
            <v>1911</v>
          </cell>
        </row>
        <row r="252">
          <cell r="B252" t="str">
            <v>65-69</v>
          </cell>
          <cell r="C252">
            <v>278</v>
          </cell>
          <cell r="D252">
            <v>361</v>
          </cell>
          <cell r="F252">
            <v>513</v>
          </cell>
          <cell r="G252">
            <v>580</v>
          </cell>
          <cell r="I252">
            <v>644</v>
          </cell>
          <cell r="J252">
            <v>785</v>
          </cell>
          <cell r="L252">
            <v>708</v>
          </cell>
          <cell r="M252">
            <v>770</v>
          </cell>
          <cell r="O252">
            <v>1135.05</v>
          </cell>
          <cell r="P252">
            <v>1450.05</v>
          </cell>
        </row>
        <row r="253">
          <cell r="B253" t="str">
            <v>70-74</v>
          </cell>
          <cell r="C253">
            <v>177</v>
          </cell>
          <cell r="D253">
            <v>263</v>
          </cell>
          <cell r="F253">
            <v>324</v>
          </cell>
          <cell r="G253">
            <v>396</v>
          </cell>
          <cell r="I253">
            <v>604</v>
          </cell>
          <cell r="J253">
            <v>694</v>
          </cell>
          <cell r="L253">
            <v>534</v>
          </cell>
          <cell r="M253">
            <v>685</v>
          </cell>
          <cell r="O253">
            <v>738.15</v>
          </cell>
          <cell r="P253">
            <v>949.2</v>
          </cell>
        </row>
        <row r="254">
          <cell r="B254" t="str">
            <v>75-79</v>
          </cell>
          <cell r="C254">
            <v>109</v>
          </cell>
          <cell r="D254">
            <v>174</v>
          </cell>
          <cell r="F254">
            <v>161</v>
          </cell>
          <cell r="G254">
            <v>246</v>
          </cell>
          <cell r="I254">
            <v>291</v>
          </cell>
          <cell r="J254">
            <v>415</v>
          </cell>
          <cell r="L254">
            <v>368</v>
          </cell>
          <cell r="M254">
            <v>553</v>
          </cell>
          <cell r="O254">
            <v>466.2</v>
          </cell>
          <cell r="P254">
            <v>578.54999999999995</v>
          </cell>
        </row>
        <row r="255">
          <cell r="B255" t="str">
            <v>80-84</v>
          </cell>
          <cell r="C255">
            <v>59</v>
          </cell>
          <cell r="D255">
            <v>90</v>
          </cell>
          <cell r="F255">
            <v>69</v>
          </cell>
          <cell r="G255">
            <v>123</v>
          </cell>
          <cell r="I255">
            <v>142</v>
          </cell>
          <cell r="J255">
            <v>222</v>
          </cell>
          <cell r="L255">
            <v>292</v>
          </cell>
          <cell r="M255">
            <v>418</v>
          </cell>
          <cell r="O255">
            <v>279.3</v>
          </cell>
          <cell r="P255">
            <v>451.5</v>
          </cell>
        </row>
        <row r="256">
          <cell r="B256" t="str">
            <v>85-89</v>
          </cell>
          <cell r="C256">
            <v>25</v>
          </cell>
          <cell r="D256">
            <v>52</v>
          </cell>
          <cell r="F256">
            <v>54</v>
          </cell>
          <cell r="G256">
            <v>95</v>
          </cell>
          <cell r="I256">
            <v>40</v>
          </cell>
          <cell r="J256">
            <v>104</v>
          </cell>
          <cell r="L256">
            <v>100</v>
          </cell>
          <cell r="M256">
            <v>199</v>
          </cell>
          <cell r="O256">
            <v>120.75</v>
          </cell>
          <cell r="P256">
            <v>250.95</v>
          </cell>
        </row>
        <row r="257">
          <cell r="B257" t="str">
            <v>90-94</v>
          </cell>
          <cell r="C257">
            <v>10</v>
          </cell>
          <cell r="D257">
            <v>15</v>
          </cell>
          <cell r="F257" t="str">
            <v>-</v>
          </cell>
          <cell r="G257" t="str">
            <v>-</v>
          </cell>
          <cell r="I257">
            <v>7</v>
          </cell>
          <cell r="J257">
            <v>32</v>
          </cell>
          <cell r="L257">
            <v>23</v>
          </cell>
          <cell r="M257">
            <v>51</v>
          </cell>
          <cell r="O257">
            <v>44</v>
          </cell>
          <cell r="P257">
            <v>112</v>
          </cell>
        </row>
        <row r="258">
          <cell r="B258" t="str">
            <v>95+</v>
          </cell>
          <cell r="C258">
            <v>13</v>
          </cell>
          <cell r="D258">
            <v>20</v>
          </cell>
          <cell r="F258" t="str">
            <v>-</v>
          </cell>
          <cell r="G258" t="str">
            <v>-</v>
          </cell>
          <cell r="I258">
            <v>3</v>
          </cell>
          <cell r="J258">
            <v>10</v>
          </cell>
          <cell r="L258">
            <v>8</v>
          </cell>
          <cell r="M258">
            <v>10</v>
          </cell>
          <cell r="O258">
            <v>11.55</v>
          </cell>
          <cell r="P258">
            <v>36.75</v>
          </cell>
        </row>
        <row r="259">
          <cell r="B259" t="str">
            <v xml:space="preserve">Source: Population Censuses 1960, 1972, 1981, 1991 and 2000. </v>
          </cell>
        </row>
        <row r="262">
          <cell r="B262" t="str">
            <v>Tabel 4. Fertility schedule Aruba 2000</v>
          </cell>
          <cell r="F262" t="str">
            <v>Main</v>
          </cell>
          <cell r="H262" t="str">
            <v>Demography</v>
          </cell>
        </row>
        <row r="263">
          <cell r="D263" t="str">
            <v>Marital fertility</v>
          </cell>
          <cell r="F263" t="str">
            <v>Illegitimate fertility</v>
          </cell>
          <cell r="H263" t="str">
            <v>Total fertility</v>
          </cell>
          <cell r="M263" t="str">
            <v>Marital fertility</v>
          </cell>
          <cell r="O263" t="str">
            <v>Illegitimate fertility</v>
          </cell>
          <cell r="Q263" t="str">
            <v>Total fertility</v>
          </cell>
        </row>
        <row r="265">
          <cell r="B265" t="str">
            <v>14</v>
          </cell>
          <cell r="C265">
            <v>14.5</v>
          </cell>
          <cell r="D265">
            <v>0</v>
          </cell>
          <cell r="F265">
            <v>5.933837709538644E-4</v>
          </cell>
          <cell r="H265">
            <v>2.9949086552860135E-3</v>
          </cell>
          <cell r="M265">
            <v>0</v>
          </cell>
          <cell r="O265">
            <v>1.0141987829614604E-2</v>
          </cell>
          <cell r="Q265">
            <v>1.0141987829614604E-2</v>
          </cell>
        </row>
        <row r="266">
          <cell r="B266" t="str">
            <v>15-19</v>
          </cell>
          <cell r="C266">
            <v>17.5</v>
          </cell>
          <cell r="D266">
            <v>0.41969330104923325</v>
          </cell>
          <cell r="F266">
            <v>4.3335500108338754E-2</v>
          </cell>
          <cell r="H266">
            <v>5.0793650793650794E-2</v>
          </cell>
          <cell r="M266">
            <v>0.51428571428571423</v>
          </cell>
          <cell r="O266">
            <v>4.2020774315391876E-2</v>
          </cell>
          <cell r="Q266">
            <v>5.7129798903107862E-2</v>
          </cell>
        </row>
        <row r="267">
          <cell r="B267" t="str">
            <v>20-24</v>
          </cell>
          <cell r="C267">
            <v>22.5</v>
          </cell>
          <cell r="D267">
            <v>0.18880534670008353</v>
          </cell>
          <cell r="F267">
            <v>7.444487228853805E-2</v>
          </cell>
          <cell r="H267">
            <v>9.9358789209173348E-2</v>
          </cell>
          <cell r="M267">
            <v>0.28161888701517707</v>
          </cell>
          <cell r="O267">
            <v>8.3174603174603179E-2</v>
          </cell>
          <cell r="Q267">
            <v>0.13745387453874539</v>
          </cell>
        </row>
        <row r="268">
          <cell r="B268" t="str">
            <v>25-29</v>
          </cell>
          <cell r="C268">
            <v>27.5</v>
          </cell>
          <cell r="D268">
            <v>0.14913657770800628</v>
          </cell>
          <cell r="F268">
            <v>7.8534031413612565E-2</v>
          </cell>
          <cell r="H268">
            <v>0.10622018183454857</v>
          </cell>
          <cell r="M268">
            <v>0.19665271966527198</v>
          </cell>
          <cell r="O268">
            <v>6.7249495628782782E-2</v>
          </cell>
          <cell r="Q268">
            <v>0.13077713111947964</v>
          </cell>
        </row>
        <row r="269">
          <cell r="B269" t="str">
            <v>30-34</v>
          </cell>
          <cell r="C269">
            <v>32.5</v>
          </cell>
          <cell r="D269">
            <v>9.2366594879157687E-2</v>
          </cell>
          <cell r="F269">
            <v>5.4880701402134989E-2</v>
          </cell>
          <cell r="H269">
            <v>6.8795577069808753E-2</v>
          </cell>
          <cell r="M269">
            <v>0.1038280020975354</v>
          </cell>
          <cell r="O269">
            <v>6.2792251169004679E-2</v>
          </cell>
          <cell r="Q269">
            <v>8.5781433607520566E-2</v>
          </cell>
        </row>
        <row r="270">
          <cell r="B270" t="str">
            <v>35-39</v>
          </cell>
          <cell r="C270">
            <v>37.5</v>
          </cell>
          <cell r="D270">
            <v>4.5769208764803483E-2</v>
          </cell>
          <cell r="F270">
            <v>3.5424756454799373E-2</v>
          </cell>
          <cell r="H270">
            <v>3.6337516373008832E-2</v>
          </cell>
          <cell r="M270">
            <v>4.5741324921135647E-2</v>
          </cell>
          <cell r="O270">
            <v>2.4353120243531201E-2</v>
          </cell>
          <cell r="Q270">
            <v>3.7002487562189053E-2</v>
          </cell>
        </row>
        <row r="271">
          <cell r="B271" t="str">
            <v>40-44</v>
          </cell>
          <cell r="C271">
            <v>42.5</v>
          </cell>
          <cell r="D271">
            <v>8.4580901632411408E-3</v>
          </cell>
          <cell r="F271">
            <v>1.1661807580174927E-2</v>
          </cell>
          <cell r="H271">
            <v>7.8339208773991389E-3</v>
          </cell>
          <cell r="M271">
            <v>5.9016393442622951E-3</v>
          </cell>
          <cell r="O271">
            <v>6.3520871143375682E-3</v>
          </cell>
          <cell r="Q271">
            <v>6.0905976398934148E-3</v>
          </cell>
        </row>
        <row r="272">
          <cell r="B272" t="str">
            <v>45-49</v>
          </cell>
          <cell r="C272">
            <v>47.5</v>
          </cell>
          <cell r="D272">
            <v>0</v>
          </cell>
          <cell r="F272">
            <v>0</v>
          </cell>
          <cell r="H272">
            <v>0</v>
          </cell>
          <cell r="M272">
            <v>0</v>
          </cell>
          <cell r="O272">
            <v>0</v>
          </cell>
          <cell r="Q272">
            <v>0</v>
          </cell>
        </row>
        <row r="276">
          <cell r="D276" t="str">
            <v>TMFR</v>
          </cell>
          <cell r="F276" t="str">
            <v>ITFR</v>
          </cell>
          <cell r="H276" t="str">
            <v>TFR</v>
          </cell>
          <cell r="M276" t="str">
            <v>TMFR</v>
          </cell>
          <cell r="O276" t="str">
            <v>ITFR</v>
          </cell>
          <cell r="Q276" t="str">
            <v>TFR</v>
          </cell>
          <cell r="AC276" t="str">
            <v>Main</v>
          </cell>
          <cell r="AE276" t="str">
            <v>Demography</v>
          </cell>
          <cell r="AG276" t="str">
            <v>Graphs</v>
          </cell>
          <cell r="AO276" t="str">
            <v>Main</v>
          </cell>
          <cell r="AQ276" t="str">
            <v>Demography</v>
          </cell>
          <cell r="AS276" t="str">
            <v>Graphs</v>
          </cell>
          <cell r="BA276" t="str">
            <v>Main</v>
          </cell>
          <cell r="BC276" t="str">
            <v>Demography</v>
          </cell>
          <cell r="BE276" t="str">
            <v>Graphs</v>
          </cell>
          <cell r="BM276" t="str">
            <v>Main</v>
          </cell>
          <cell r="BO276" t="str">
            <v>Demography</v>
          </cell>
          <cell r="BQ276" t="str">
            <v>Graphs</v>
          </cell>
        </row>
        <row r="277">
          <cell r="D277">
            <v>4.5211455963226275</v>
          </cell>
          <cell r="F277">
            <v>1.4920017300089472</v>
          </cell>
          <cell r="H277">
            <v>1.8496930894432331</v>
          </cell>
          <cell r="M277">
            <v>5.7401414366454828</v>
          </cell>
          <cell r="O277">
            <v>1.4398536460578708</v>
          </cell>
          <cell r="Q277">
            <v>2.2813186046842939</v>
          </cell>
        </row>
        <row r="279">
          <cell r="B279" t="str">
            <v>Mean age</v>
          </cell>
          <cell r="D279">
            <v>22.971763469826417</v>
          </cell>
          <cell r="F279">
            <v>27.488123421715994</v>
          </cell>
          <cell r="H279">
            <v>26.99273921355655</v>
          </cell>
          <cell r="M279">
            <v>22.721482093587589</v>
          </cell>
          <cell r="O279">
            <v>26.771883767622498</v>
          </cell>
          <cell r="Q279">
            <v>26.635049525713828</v>
          </cell>
        </row>
        <row r="281">
          <cell r="B281" t="str">
            <v>Source: Population and Housing Census 1991 and 2000, Population registry.</v>
          </cell>
        </row>
        <row r="284">
          <cell r="D284" t="str">
            <v>Main</v>
          </cell>
          <cell r="F284" t="str">
            <v>Demography</v>
          </cell>
          <cell r="H284" t="str">
            <v>Graphs</v>
          </cell>
        </row>
        <row r="285">
          <cell r="B285" t="str">
            <v xml:space="preserve">Table 6. Fertility schedule for native and foreign born women, 2000. </v>
          </cell>
        </row>
        <row r="287">
          <cell r="D287" t="str">
            <v>Fertility native women</v>
          </cell>
          <cell r="F287" t="str">
            <v>Fertility foreign born women</v>
          </cell>
          <cell r="H287" t="str">
            <v>Total fertility</v>
          </cell>
        </row>
        <row r="289">
          <cell r="B289" t="str">
            <v>14</v>
          </cell>
          <cell r="C289">
            <v>14.5</v>
          </cell>
          <cell r="D289">
            <v>0</v>
          </cell>
          <cell r="F289">
            <v>0</v>
          </cell>
          <cell r="H289">
            <v>3.1298904538341159E-3</v>
          </cell>
        </row>
        <row r="290">
          <cell r="B290" t="str">
            <v>15-19</v>
          </cell>
          <cell r="C290">
            <v>17.5</v>
          </cell>
          <cell r="D290">
            <v>5.4523921253156353E-2</v>
          </cell>
          <cell r="F290">
            <v>4.1112454655380895E-2</v>
          </cell>
          <cell r="H290">
            <v>5.0904700526994175E-2</v>
          </cell>
        </row>
        <row r="291">
          <cell r="B291" t="str">
            <v>20-24</v>
          </cell>
          <cell r="C291">
            <v>22.5</v>
          </cell>
          <cell r="D291">
            <v>0.11823110588542686</v>
          </cell>
          <cell r="F291">
            <v>7.2916666666666671E-2</v>
          </cell>
          <cell r="H291">
            <v>9.9733271483242486E-2</v>
          </cell>
        </row>
        <row r="292">
          <cell r="B292" t="str">
            <v>25-29</v>
          </cell>
          <cell r="C292">
            <v>27.5</v>
          </cell>
          <cell r="D292">
            <v>0.14016172506738545</v>
          </cell>
          <cell r="F292">
            <v>7.2551390568319232E-2</v>
          </cell>
          <cell r="H292">
            <v>0.10651421693997291</v>
          </cell>
        </row>
        <row r="293">
          <cell r="B293" t="str">
            <v>30-34</v>
          </cell>
          <cell r="C293">
            <v>32.5</v>
          </cell>
          <cell r="D293">
            <v>7.9946344735077127E-2</v>
          </cell>
          <cell r="F293">
            <v>5.9349976448422041E-2</v>
          </cell>
          <cell r="H293">
            <v>6.897849125227315E-2</v>
          </cell>
        </row>
        <row r="294">
          <cell r="B294" t="str">
            <v>35-39</v>
          </cell>
          <cell r="C294">
            <v>37.5</v>
          </cell>
          <cell r="D294">
            <v>3.4126984126984124E-2</v>
          </cell>
          <cell r="F294">
            <v>3.9037675896504767E-2</v>
          </cell>
          <cell r="H294">
            <v>3.6417531230150325E-2</v>
          </cell>
        </row>
        <row r="295">
          <cell r="B295" t="str">
            <v>40-44</v>
          </cell>
          <cell r="C295">
            <v>42.5</v>
          </cell>
          <cell r="D295">
            <v>5.6711847104860208E-3</v>
          </cell>
          <cell r="F295">
            <v>7.1275837491090524E-3</v>
          </cell>
          <cell r="H295">
            <v>6.420899109329567E-3</v>
          </cell>
        </row>
        <row r="296">
          <cell r="B296" t="str">
            <v>45-49</v>
          </cell>
          <cell r="C296">
            <v>47.5</v>
          </cell>
          <cell r="D296">
            <v>0</v>
          </cell>
          <cell r="F296">
            <v>0</v>
          </cell>
          <cell r="H296">
            <v>0</v>
          </cell>
        </row>
        <row r="298">
          <cell r="D298" t="str">
            <v>TFR- native women</v>
          </cell>
          <cell r="F298" t="str">
            <v>TFR - for.born women</v>
          </cell>
          <cell r="H298" t="str">
            <v>Overall TFR</v>
          </cell>
        </row>
        <row r="299">
          <cell r="D299">
            <v>2.1633063288925793</v>
          </cell>
          <cell r="F299">
            <v>1.4604787399220132</v>
          </cell>
          <cell r="H299">
            <v>1.8479754431636473</v>
          </cell>
        </row>
        <row r="301">
          <cell r="B301" t="str">
            <v>Mean age</v>
          </cell>
          <cell r="D301">
            <v>26.782752049001221</v>
          </cell>
          <cell r="F301">
            <v>27.562762014452979</v>
          </cell>
          <cell r="H301">
            <v>26.930539449423101</v>
          </cell>
          <cell r="BM301" t="str">
            <v>Main</v>
          </cell>
          <cell r="BO301" t="str">
            <v>Demography</v>
          </cell>
          <cell r="BQ301" t="str">
            <v>Graphs</v>
          </cell>
        </row>
        <row r="303">
          <cell r="B303" t="str">
            <v>Source: Populationand Housing Census 2000; Population Registry</v>
          </cell>
        </row>
        <row r="306">
          <cell r="B306" t="str">
            <v xml:space="preserve">Graphs: Fertility Aruba </v>
          </cell>
        </row>
        <row r="308">
          <cell r="B308" t="str">
            <v>A.</v>
          </cell>
          <cell r="C308" t="str">
            <v>Age specific Fertility Rates 1991  and 2000</v>
          </cell>
        </row>
        <row r="309">
          <cell r="B309" t="str">
            <v>B.</v>
          </cell>
          <cell r="C309" t="str">
            <v>Componential Fertility Rates 2000: legitimate / illegitimate</v>
          </cell>
        </row>
        <row r="310">
          <cell r="B310" t="str">
            <v>C.</v>
          </cell>
          <cell r="C310" t="str">
            <v>Componential Fertility Rates 1991: legitimate / illegitimate</v>
          </cell>
        </row>
        <row r="311">
          <cell r="B311" t="str">
            <v>D.</v>
          </cell>
          <cell r="C311" t="str">
            <v>The course of the total fertility rate between 1900 and 2000, Aruba</v>
          </cell>
        </row>
        <row r="312">
          <cell r="B312" t="str">
            <v>E.</v>
          </cell>
          <cell r="C312" t="str">
            <v>Componential Fertility Rates 2000: native and foreign born</v>
          </cell>
        </row>
        <row r="313">
          <cell r="B313" t="str">
            <v>F.</v>
          </cell>
          <cell r="C313" t="str">
            <v>Number of children ever born per woman by age, Aruba and foreign born women</v>
          </cell>
        </row>
        <row r="314">
          <cell r="B314" t="str">
            <v>G.</v>
          </cell>
          <cell r="C314" t="str">
            <v>Legitimate and Illegitimate live births, 1993-2000</v>
          </cell>
        </row>
        <row r="316">
          <cell r="C316" t="str">
            <v>Main</v>
          </cell>
          <cell r="E316" t="str">
            <v>Demography</v>
          </cell>
        </row>
        <row r="321">
          <cell r="B321" t="str">
            <v>Table 7. The course of the total fertility rate between 1900 and 1980, Aruba</v>
          </cell>
        </row>
        <row r="322">
          <cell r="B322" t="str">
            <v>Year</v>
          </cell>
          <cell r="D322" t="str">
            <v>TFR</v>
          </cell>
          <cell r="F322" t="str">
            <v>TFR-Nederland</v>
          </cell>
        </row>
        <row r="323">
          <cell r="B323">
            <v>1900</v>
          </cell>
          <cell r="D323">
            <v>3.94</v>
          </cell>
          <cell r="F323">
            <v>4.45</v>
          </cell>
        </row>
        <row r="324">
          <cell r="B324">
            <v>1905</v>
          </cell>
          <cell r="D324">
            <v>4.4000000000000004</v>
          </cell>
          <cell r="F324">
            <v>4.29</v>
          </cell>
        </row>
        <row r="325">
          <cell r="B325">
            <v>1910</v>
          </cell>
          <cell r="D325">
            <v>4.66</v>
          </cell>
          <cell r="F325">
            <v>3.94</v>
          </cell>
        </row>
        <row r="326">
          <cell r="B326">
            <v>1915</v>
          </cell>
          <cell r="D326">
            <v>3.96</v>
          </cell>
          <cell r="F326">
            <v>3.59</v>
          </cell>
        </row>
        <row r="327">
          <cell r="B327">
            <v>1920</v>
          </cell>
          <cell r="D327">
            <v>3.41</v>
          </cell>
          <cell r="F327">
            <v>3.89</v>
          </cell>
        </row>
        <row r="328">
          <cell r="B328">
            <v>1925</v>
          </cell>
          <cell r="D328">
            <v>4</v>
          </cell>
          <cell r="F328">
            <v>3.26</v>
          </cell>
        </row>
        <row r="329">
          <cell r="B329">
            <v>1930</v>
          </cell>
          <cell r="D329">
            <v>4.82</v>
          </cell>
          <cell r="F329">
            <v>3.03</v>
          </cell>
        </row>
        <row r="330">
          <cell r="B330">
            <v>1931</v>
          </cell>
          <cell r="D330">
            <v>4.79</v>
          </cell>
          <cell r="F330">
            <v>2.88</v>
          </cell>
        </row>
        <row r="331">
          <cell r="B331">
            <v>1932</v>
          </cell>
          <cell r="D331">
            <v>6.26</v>
          </cell>
          <cell r="F331">
            <v>2.83</v>
          </cell>
        </row>
        <row r="332">
          <cell r="B332">
            <v>1933</v>
          </cell>
          <cell r="D332">
            <v>5.5</v>
          </cell>
          <cell r="F332">
            <v>2.66</v>
          </cell>
        </row>
        <row r="333">
          <cell r="B333">
            <v>1934</v>
          </cell>
          <cell r="D333">
            <v>5.69</v>
          </cell>
          <cell r="F333">
            <v>2.63</v>
          </cell>
        </row>
        <row r="334">
          <cell r="B334">
            <v>1935</v>
          </cell>
          <cell r="D334">
            <v>5.56</v>
          </cell>
          <cell r="F334">
            <v>2.57</v>
          </cell>
        </row>
        <row r="335">
          <cell r="B335">
            <v>1936</v>
          </cell>
          <cell r="D335">
            <v>5.73</v>
          </cell>
          <cell r="F335">
            <v>2.5099999999999998</v>
          </cell>
        </row>
        <row r="336">
          <cell r="B336">
            <v>1937</v>
          </cell>
          <cell r="D336">
            <v>4.96</v>
          </cell>
          <cell r="F336">
            <v>2.5299999999999998</v>
          </cell>
        </row>
        <row r="337">
          <cell r="B337">
            <v>1938</v>
          </cell>
          <cell r="D337">
            <v>5.07</v>
          </cell>
          <cell r="F337">
            <v>2.63</v>
          </cell>
        </row>
        <row r="338">
          <cell r="B338">
            <v>1939</v>
          </cell>
          <cell r="D338">
            <v>5.17</v>
          </cell>
          <cell r="F338">
            <v>2.64</v>
          </cell>
        </row>
        <row r="339">
          <cell r="B339">
            <v>1940</v>
          </cell>
          <cell r="D339">
            <v>5.59</v>
          </cell>
          <cell r="F339">
            <v>2.67</v>
          </cell>
        </row>
        <row r="340">
          <cell r="B340">
            <v>1941</v>
          </cell>
          <cell r="D340">
            <v>5.29</v>
          </cell>
          <cell r="F340">
            <v>2.61</v>
          </cell>
        </row>
        <row r="341">
          <cell r="B341">
            <v>1942</v>
          </cell>
          <cell r="D341">
            <v>4.99</v>
          </cell>
          <cell r="F341">
            <v>2.71</v>
          </cell>
        </row>
        <row r="342">
          <cell r="B342">
            <v>1943</v>
          </cell>
          <cell r="D342">
            <v>5.18</v>
          </cell>
          <cell r="F342">
            <v>2.98</v>
          </cell>
        </row>
        <row r="343">
          <cell r="B343">
            <v>1944</v>
          </cell>
          <cell r="D343">
            <v>5.0999999999999996</v>
          </cell>
          <cell r="F343">
            <v>3.13</v>
          </cell>
        </row>
        <row r="344">
          <cell r="B344">
            <v>1945</v>
          </cell>
          <cell r="D344">
            <v>5.41</v>
          </cell>
          <cell r="F344">
            <v>2.96</v>
          </cell>
        </row>
        <row r="345">
          <cell r="B345">
            <v>1946</v>
          </cell>
          <cell r="D345">
            <v>5.08</v>
          </cell>
          <cell r="F345">
            <v>3.97</v>
          </cell>
        </row>
        <row r="346">
          <cell r="B346">
            <v>1947</v>
          </cell>
          <cell r="D346">
            <v>5.15</v>
          </cell>
          <cell r="F346">
            <v>3.7</v>
          </cell>
        </row>
        <row r="347">
          <cell r="B347">
            <v>1948</v>
          </cell>
          <cell r="D347">
            <v>5.23</v>
          </cell>
          <cell r="F347">
            <v>3.41</v>
          </cell>
        </row>
        <row r="348">
          <cell r="B348">
            <v>1949</v>
          </cell>
          <cell r="D348">
            <v>5.48</v>
          </cell>
          <cell r="F348">
            <v>3.22</v>
          </cell>
        </row>
        <row r="349">
          <cell r="B349">
            <v>1950</v>
          </cell>
          <cell r="D349">
            <v>5.68</v>
          </cell>
          <cell r="F349">
            <v>3.1</v>
          </cell>
        </row>
        <row r="350">
          <cell r="B350">
            <v>1951</v>
          </cell>
          <cell r="D350">
            <v>5.46</v>
          </cell>
          <cell r="F350">
            <v>3.05</v>
          </cell>
        </row>
        <row r="351">
          <cell r="B351">
            <v>1952</v>
          </cell>
          <cell r="D351">
            <v>5.22</v>
          </cell>
          <cell r="F351">
            <v>3.09</v>
          </cell>
        </row>
        <row r="352">
          <cell r="B352">
            <v>1953</v>
          </cell>
          <cell r="D352">
            <v>5.24</v>
          </cell>
          <cell r="F352">
            <v>3.03</v>
          </cell>
        </row>
        <row r="353">
          <cell r="B353">
            <v>1954</v>
          </cell>
          <cell r="D353">
            <v>5.31</v>
          </cell>
          <cell r="F353">
            <v>3.03</v>
          </cell>
        </row>
        <row r="354">
          <cell r="B354">
            <v>1955</v>
          </cell>
          <cell r="D354">
            <v>5.13</v>
          </cell>
          <cell r="F354">
            <v>3.03</v>
          </cell>
        </row>
        <row r="355">
          <cell r="B355">
            <v>1956</v>
          </cell>
          <cell r="D355">
            <v>5.15</v>
          </cell>
          <cell r="F355">
            <v>3.05</v>
          </cell>
        </row>
        <row r="356">
          <cell r="B356">
            <v>1957</v>
          </cell>
          <cell r="D356">
            <v>5.26</v>
          </cell>
          <cell r="F356">
            <v>3.08</v>
          </cell>
        </row>
        <row r="357">
          <cell r="B357">
            <v>1958</v>
          </cell>
          <cell r="D357">
            <v>4.97</v>
          </cell>
          <cell r="F357">
            <v>3.11</v>
          </cell>
        </row>
        <row r="358">
          <cell r="B358">
            <v>1959</v>
          </cell>
          <cell r="D358">
            <v>4.55</v>
          </cell>
          <cell r="F358">
            <v>3.17</v>
          </cell>
        </row>
        <row r="359">
          <cell r="B359">
            <v>1960</v>
          </cell>
          <cell r="D359">
            <v>4.7</v>
          </cell>
          <cell r="F359">
            <v>3.12</v>
          </cell>
        </row>
        <row r="360">
          <cell r="B360">
            <v>1961</v>
          </cell>
          <cell r="D360">
            <v>4.57</v>
          </cell>
          <cell r="F360">
            <v>3.22</v>
          </cell>
        </row>
        <row r="361">
          <cell r="B361">
            <v>1962</v>
          </cell>
          <cell r="D361">
            <v>4.3600000000000003</v>
          </cell>
          <cell r="F361">
            <v>3.18</v>
          </cell>
        </row>
        <row r="362">
          <cell r="B362">
            <v>1963</v>
          </cell>
          <cell r="D362">
            <v>3.98</v>
          </cell>
          <cell r="F362">
            <v>3.19</v>
          </cell>
        </row>
        <row r="363">
          <cell r="B363">
            <v>1964</v>
          </cell>
          <cell r="D363">
            <v>3.7</v>
          </cell>
          <cell r="F363">
            <v>3.17</v>
          </cell>
        </row>
        <row r="364">
          <cell r="B364">
            <v>1965</v>
          </cell>
          <cell r="D364">
            <v>3.33</v>
          </cell>
          <cell r="F364">
            <v>3.04</v>
          </cell>
        </row>
        <row r="365">
          <cell r="B365">
            <v>1966</v>
          </cell>
          <cell r="D365">
            <v>2.84</v>
          </cell>
          <cell r="F365">
            <v>2.9</v>
          </cell>
        </row>
        <row r="366">
          <cell r="B366">
            <v>1967</v>
          </cell>
          <cell r="D366">
            <v>2.58</v>
          </cell>
          <cell r="F366">
            <v>2.81</v>
          </cell>
        </row>
        <row r="367">
          <cell r="B367">
            <v>1968</v>
          </cell>
          <cell r="D367">
            <v>2.56</v>
          </cell>
          <cell r="F367">
            <v>2.72</v>
          </cell>
        </row>
        <row r="368">
          <cell r="B368">
            <v>1969</v>
          </cell>
          <cell r="D368">
            <v>2.6</v>
          </cell>
          <cell r="F368">
            <v>2.75</v>
          </cell>
        </row>
        <row r="369">
          <cell r="B369">
            <v>1970</v>
          </cell>
          <cell r="D369">
            <v>2.52</v>
          </cell>
          <cell r="F369">
            <v>2.57</v>
          </cell>
        </row>
        <row r="370">
          <cell r="B370">
            <v>1971</v>
          </cell>
          <cell r="D370">
            <v>2.4700000000000002</v>
          </cell>
          <cell r="F370">
            <v>2.36</v>
          </cell>
        </row>
        <row r="371">
          <cell r="B371">
            <v>1972</v>
          </cell>
          <cell r="D371">
            <v>2.42</v>
          </cell>
          <cell r="F371">
            <v>2.15</v>
          </cell>
        </row>
        <row r="372">
          <cell r="B372">
            <v>1973</v>
          </cell>
          <cell r="D372">
            <v>1.9</v>
          </cell>
          <cell r="F372">
            <v>1.9</v>
          </cell>
        </row>
        <row r="373">
          <cell r="B373">
            <v>1974</v>
          </cell>
          <cell r="D373">
            <v>1.81</v>
          </cell>
          <cell r="F373">
            <v>1.77</v>
          </cell>
        </row>
        <row r="374">
          <cell r="B374">
            <v>1975</v>
          </cell>
          <cell r="D374">
            <v>1.77</v>
          </cell>
          <cell r="F374">
            <v>1.66</v>
          </cell>
        </row>
        <row r="375">
          <cell r="B375">
            <v>1976</v>
          </cell>
          <cell r="D375">
            <v>1.67</v>
          </cell>
          <cell r="F375">
            <v>1.63</v>
          </cell>
        </row>
        <row r="376">
          <cell r="B376">
            <v>1977</v>
          </cell>
          <cell r="D376">
            <v>1.7</v>
          </cell>
          <cell r="F376">
            <v>1.58</v>
          </cell>
        </row>
        <row r="377">
          <cell r="B377">
            <v>1978</v>
          </cell>
          <cell r="D377">
            <v>1.72</v>
          </cell>
          <cell r="F377">
            <v>1.58</v>
          </cell>
        </row>
        <row r="378">
          <cell r="B378">
            <v>1979</v>
          </cell>
          <cell r="D378">
            <v>1.7</v>
          </cell>
          <cell r="F378">
            <v>1.56</v>
          </cell>
        </row>
        <row r="379">
          <cell r="B379">
            <v>1980</v>
          </cell>
          <cell r="D379">
            <v>1.77</v>
          </cell>
          <cell r="F379">
            <v>1.6</v>
          </cell>
        </row>
        <row r="380">
          <cell r="B380">
            <v>1981</v>
          </cell>
          <cell r="D380">
            <v>1.9399999999999904</v>
          </cell>
          <cell r="F380">
            <v>1.56</v>
          </cell>
        </row>
        <row r="381">
          <cell r="B381">
            <v>1982</v>
          </cell>
          <cell r="D381">
            <v>1.9783442997791112</v>
          </cell>
          <cell r="F381">
            <v>1.5</v>
          </cell>
        </row>
        <row r="382">
          <cell r="B382">
            <v>1983</v>
          </cell>
          <cell r="D382">
            <v>2.0238815008060782</v>
          </cell>
          <cell r="F382">
            <v>1.47</v>
          </cell>
        </row>
        <row r="383">
          <cell r="B383">
            <v>1984</v>
          </cell>
          <cell r="D383">
            <v>2.0735255139269828</v>
          </cell>
          <cell r="F383">
            <v>1.49</v>
          </cell>
        </row>
        <row r="384">
          <cell r="B384">
            <v>1985</v>
          </cell>
          <cell r="D384">
            <v>2.1228431139130355</v>
          </cell>
          <cell r="F384">
            <v>1.51</v>
          </cell>
        </row>
        <row r="385">
          <cell r="B385">
            <v>1986</v>
          </cell>
          <cell r="D385">
            <v>2.1675140453871253</v>
          </cell>
          <cell r="F385">
            <v>1.55</v>
          </cell>
        </row>
        <row r="386">
          <cell r="B386">
            <v>1987</v>
          </cell>
          <cell r="D386">
            <v>2.2047156125188136</v>
          </cell>
          <cell r="F386">
            <v>1.56</v>
          </cell>
        </row>
        <row r="387">
          <cell r="B387">
            <v>1988</v>
          </cell>
          <cell r="D387">
            <v>2.2335892870410312</v>
          </cell>
          <cell r="F387">
            <v>1.55</v>
          </cell>
        </row>
        <row r="388">
          <cell r="B388">
            <v>1989</v>
          </cell>
          <cell r="D388">
            <v>2.2547978725221842</v>
          </cell>
          <cell r="F388">
            <v>1.55</v>
          </cell>
        </row>
        <row r="389">
          <cell r="B389">
            <v>1990</v>
          </cell>
          <cell r="D389">
            <v>2.2697538817671172</v>
          </cell>
          <cell r="F389">
            <v>1.62</v>
          </cell>
        </row>
        <row r="390">
          <cell r="B390">
            <v>1991</v>
          </cell>
          <cell r="D390">
            <v>2.2799999999999998</v>
          </cell>
          <cell r="F390">
            <v>1.61</v>
          </cell>
        </row>
        <row r="391">
          <cell r="B391">
            <v>1992</v>
          </cell>
          <cell r="D391">
            <v>2.2590123948174821</v>
          </cell>
          <cell r="F391">
            <v>1.59</v>
          </cell>
        </row>
        <row r="392">
          <cell r="B392">
            <v>1993</v>
          </cell>
          <cell r="D392">
            <v>2.2200049243245776</v>
          </cell>
          <cell r="F392">
            <v>1.57</v>
          </cell>
        </row>
        <row r="393">
          <cell r="B393">
            <v>1994</v>
          </cell>
          <cell r="D393">
            <v>2.1565808771340693</v>
          </cell>
          <cell r="F393">
            <v>1.57</v>
          </cell>
        </row>
        <row r="394">
          <cell r="B394">
            <v>1995</v>
          </cell>
          <cell r="D394">
            <v>2.0729203614214007</v>
          </cell>
          <cell r="F394">
            <v>1.53</v>
          </cell>
        </row>
        <row r="395">
          <cell r="B395">
            <v>1996</v>
          </cell>
          <cell r="D395">
            <v>1.9884797409957231</v>
          </cell>
          <cell r="F395">
            <v>1.53</v>
          </cell>
        </row>
        <row r="396">
          <cell r="B396">
            <v>1997</v>
          </cell>
          <cell r="D396">
            <v>1.9234073606248792</v>
          </cell>
          <cell r="F396">
            <v>1.56</v>
          </cell>
        </row>
        <row r="397">
          <cell r="B397">
            <v>1998</v>
          </cell>
          <cell r="D397">
            <v>1.8829239291778452</v>
          </cell>
          <cell r="F397">
            <v>1.65</v>
          </cell>
        </row>
        <row r="398">
          <cell r="B398">
            <v>1999</v>
          </cell>
          <cell r="D398">
            <v>1.8609945122900624</v>
          </cell>
        </row>
        <row r="399">
          <cell r="B399">
            <v>2000</v>
          </cell>
          <cell r="D399">
            <v>1.85</v>
          </cell>
        </row>
        <row r="403">
          <cell r="E403" t="str">
            <v>Main</v>
          </cell>
          <cell r="G403" t="str">
            <v>Demography</v>
          </cell>
          <cell r="I403" t="str">
            <v>Graphs</v>
          </cell>
        </row>
        <row r="404">
          <cell r="B404" t="str">
            <v>Table 8. Legitimate/illegitimate births by country/region of birth of the mother, 1999-2001</v>
          </cell>
        </row>
        <row r="406">
          <cell r="B406" t="str">
            <v>Country/region</v>
          </cell>
          <cell r="E406" t="str">
            <v xml:space="preserve">Legitimate </v>
          </cell>
          <cell r="F406" t="str">
            <v>Illegitimate</v>
          </cell>
          <cell r="G406" t="str">
            <v>Total</v>
          </cell>
          <cell r="H406" t="str">
            <v>% of Total</v>
          </cell>
          <cell r="I406" t="str">
            <v>Percentage illegitimate</v>
          </cell>
        </row>
        <row r="409">
          <cell r="B409" t="str">
            <v>Netherlands Antilles</v>
          </cell>
          <cell r="E409">
            <v>963</v>
          </cell>
          <cell r="F409">
            <v>1029</v>
          </cell>
          <cell r="G409">
            <v>1992</v>
          </cell>
          <cell r="H409">
            <v>64</v>
          </cell>
          <cell r="I409">
            <v>51.7</v>
          </cell>
        </row>
        <row r="411">
          <cell r="B411" t="str">
            <v>United States</v>
          </cell>
          <cell r="E411">
            <v>11</v>
          </cell>
          <cell r="F411">
            <v>3</v>
          </cell>
          <cell r="G411">
            <v>14</v>
          </cell>
          <cell r="H411">
            <v>0.4</v>
          </cell>
          <cell r="I411">
            <v>21.4</v>
          </cell>
        </row>
        <row r="412">
          <cell r="B412" t="str">
            <v>Other North America</v>
          </cell>
          <cell r="E412">
            <v>2</v>
          </cell>
          <cell r="F412">
            <v>0</v>
          </cell>
          <cell r="G412">
            <v>2</v>
          </cell>
          <cell r="H412">
            <v>0.1</v>
          </cell>
          <cell r="I412">
            <v>0</v>
          </cell>
        </row>
        <row r="414">
          <cell r="B414" t="str">
            <v>Netherlands</v>
          </cell>
          <cell r="E414">
            <v>106</v>
          </cell>
          <cell r="F414">
            <v>60</v>
          </cell>
          <cell r="G414">
            <v>166</v>
          </cell>
          <cell r="H414">
            <v>5.3</v>
          </cell>
          <cell r="I414">
            <v>36.1</v>
          </cell>
        </row>
        <row r="415">
          <cell r="B415" t="str">
            <v>Other Europe</v>
          </cell>
          <cell r="E415">
            <v>15</v>
          </cell>
          <cell r="F415">
            <v>4</v>
          </cell>
          <cell r="G415">
            <v>19</v>
          </cell>
          <cell r="H415">
            <v>0.6</v>
          </cell>
          <cell r="I415">
            <v>21.1</v>
          </cell>
        </row>
        <row r="417">
          <cell r="B417" t="str">
            <v>Colombia</v>
          </cell>
          <cell r="E417">
            <v>259</v>
          </cell>
          <cell r="F417">
            <v>66</v>
          </cell>
          <cell r="G417">
            <v>325</v>
          </cell>
          <cell r="H417">
            <v>10.4</v>
          </cell>
          <cell r="I417">
            <v>20.3</v>
          </cell>
        </row>
        <row r="418">
          <cell r="B418" t="str">
            <v>Surinam</v>
          </cell>
          <cell r="E418">
            <v>31</v>
          </cell>
          <cell r="F418">
            <v>18</v>
          </cell>
          <cell r="G418">
            <v>49</v>
          </cell>
          <cell r="H418">
            <v>1.6</v>
          </cell>
          <cell r="I418">
            <v>36.700000000000003</v>
          </cell>
        </row>
        <row r="419">
          <cell r="B419" t="str">
            <v>Venezuela</v>
          </cell>
          <cell r="E419">
            <v>92</v>
          </cell>
          <cell r="F419">
            <v>24</v>
          </cell>
          <cell r="G419">
            <v>116</v>
          </cell>
          <cell r="H419">
            <v>3.7</v>
          </cell>
          <cell r="I419">
            <v>20.7</v>
          </cell>
        </row>
        <row r="420">
          <cell r="B420" t="str">
            <v>Peru</v>
          </cell>
          <cell r="C420" t="str">
            <v xml:space="preserve"> </v>
          </cell>
          <cell r="E420">
            <v>28</v>
          </cell>
          <cell r="F420">
            <v>8</v>
          </cell>
          <cell r="G420">
            <v>36</v>
          </cell>
          <cell r="H420">
            <v>1.2</v>
          </cell>
          <cell r="I420">
            <v>22.2</v>
          </cell>
        </row>
        <row r="421">
          <cell r="B421" t="str">
            <v>Other Latin America</v>
          </cell>
          <cell r="E421">
            <v>23</v>
          </cell>
          <cell r="F421">
            <v>5</v>
          </cell>
          <cell r="G421">
            <v>28</v>
          </cell>
          <cell r="H421">
            <v>0.9</v>
          </cell>
          <cell r="I421">
            <v>17.899999999999999</v>
          </cell>
        </row>
        <row r="423">
          <cell r="B423" t="str">
            <v>Dominican Republic</v>
          </cell>
          <cell r="E423">
            <v>131</v>
          </cell>
          <cell r="F423">
            <v>64</v>
          </cell>
          <cell r="G423">
            <v>195</v>
          </cell>
          <cell r="H423">
            <v>6.3</v>
          </cell>
          <cell r="I423">
            <v>32.799999999999997</v>
          </cell>
        </row>
        <row r="424">
          <cell r="B424" t="str">
            <v>Haiti</v>
          </cell>
          <cell r="E424">
            <v>37</v>
          </cell>
          <cell r="F424">
            <v>14</v>
          </cell>
          <cell r="G424">
            <v>51</v>
          </cell>
          <cell r="H424">
            <v>1.6</v>
          </cell>
          <cell r="I424">
            <v>27.5</v>
          </cell>
        </row>
        <row r="425">
          <cell r="B425" t="str">
            <v>Jamaica</v>
          </cell>
          <cell r="E425">
            <v>31</v>
          </cell>
          <cell r="F425">
            <v>5</v>
          </cell>
          <cell r="G425">
            <v>36</v>
          </cell>
          <cell r="H425">
            <v>1.2</v>
          </cell>
          <cell r="I425">
            <v>13.9</v>
          </cell>
        </row>
        <row r="426">
          <cell r="B426" t="str">
            <v>Other Caribean</v>
          </cell>
          <cell r="E426">
            <v>17</v>
          </cell>
          <cell r="F426">
            <v>10</v>
          </cell>
          <cell r="G426">
            <v>27</v>
          </cell>
          <cell r="H426">
            <v>0.9</v>
          </cell>
          <cell r="I426">
            <v>37</v>
          </cell>
        </row>
        <row r="428">
          <cell r="B428" t="str">
            <v>China</v>
          </cell>
          <cell r="E428">
            <v>34</v>
          </cell>
          <cell r="F428">
            <v>3</v>
          </cell>
          <cell r="G428">
            <v>37</v>
          </cell>
          <cell r="H428">
            <v>1.2</v>
          </cell>
          <cell r="I428">
            <v>8.1</v>
          </cell>
        </row>
        <row r="429">
          <cell r="B429" t="str">
            <v>Philippines</v>
          </cell>
          <cell r="E429">
            <v>6</v>
          </cell>
          <cell r="F429">
            <v>4</v>
          </cell>
          <cell r="G429">
            <v>10</v>
          </cell>
          <cell r="H429">
            <v>0.3</v>
          </cell>
          <cell r="I429">
            <v>40</v>
          </cell>
        </row>
        <row r="430">
          <cell r="B430" t="str">
            <v>Other Asia</v>
          </cell>
          <cell r="E430">
            <v>10</v>
          </cell>
          <cell r="F430">
            <v>1</v>
          </cell>
          <cell r="G430">
            <v>11</v>
          </cell>
          <cell r="H430">
            <v>0.4</v>
          </cell>
          <cell r="I430">
            <v>9.1</v>
          </cell>
        </row>
        <row r="432">
          <cell r="B432" t="str">
            <v>African</v>
          </cell>
          <cell r="E432">
            <v>2</v>
          </cell>
          <cell r="F432">
            <v>0</v>
          </cell>
          <cell r="G432">
            <v>2</v>
          </cell>
          <cell r="H432">
            <v>0.1</v>
          </cell>
          <cell r="I432">
            <v>0</v>
          </cell>
        </row>
        <row r="434">
          <cell r="B434" t="str">
            <v>Total</v>
          </cell>
          <cell r="E434">
            <v>1796</v>
          </cell>
          <cell r="F434">
            <v>1318</v>
          </cell>
          <cell r="G434">
            <v>3114</v>
          </cell>
          <cell r="H434">
            <v>100</v>
          </cell>
          <cell r="I434">
            <v>42.3</v>
          </cell>
        </row>
        <row r="436">
          <cell r="B436" t="str">
            <v>Source: Population Register</v>
          </cell>
        </row>
        <row r="440">
          <cell r="O440" t="str">
            <v>Main</v>
          </cell>
          <cell r="Q440" t="str">
            <v>Demography</v>
          </cell>
        </row>
        <row r="441">
          <cell r="B441" t="str">
            <v>Table 9. Number of children ever born per woman by age, native and foreign born women</v>
          </cell>
          <cell r="L441" t="str">
            <v>Table 10. Percentage of married women above the age of 50 who have</v>
          </cell>
        </row>
        <row r="442">
          <cell r="L442" t="str">
            <v xml:space="preserve">remained childless, by five year age groups (1991-2000). </v>
          </cell>
        </row>
        <row r="443">
          <cell r="E443" t="str">
            <v xml:space="preserve">Aruba born women </v>
          </cell>
          <cell r="H443" t="str">
            <v>Foreign born women</v>
          </cell>
        </row>
        <row r="444">
          <cell r="E444" t="str">
            <v>Boys</v>
          </cell>
          <cell r="F444" t="str">
            <v>Girls</v>
          </cell>
          <cell r="G444" t="str">
            <v>Total</v>
          </cell>
          <cell r="H444" t="str">
            <v>Boys</v>
          </cell>
          <cell r="I444" t="str">
            <v>Girls</v>
          </cell>
          <cell r="J444" t="str">
            <v>Total</v>
          </cell>
          <cell r="O444">
            <v>1991</v>
          </cell>
          <cell r="P444">
            <v>2000</v>
          </cell>
        </row>
        <row r="446">
          <cell r="C446" t="str">
            <v>15-19</v>
          </cell>
          <cell r="E446">
            <v>3.2547169811321199E-2</v>
          </cell>
          <cell r="F446">
            <v>4.5754716981132669E-2</v>
          </cell>
          <cell r="G446">
            <v>7.8301886792453868E-2</v>
          </cell>
          <cell r="H446">
            <v>4.3478260869565723E-2</v>
          </cell>
          <cell r="I446">
            <v>4.7314578005115633E-2</v>
          </cell>
          <cell r="J446">
            <v>9.0792838874681356E-2</v>
          </cell>
          <cell r="M446" t="str">
            <v>50-54</v>
          </cell>
          <cell r="O446">
            <v>7.4</v>
          </cell>
          <cell r="P446">
            <v>7.421875</v>
          </cell>
        </row>
        <row r="447">
          <cell r="C447" t="str">
            <v>20-24</v>
          </cell>
          <cell r="E447">
            <v>0.27419354838710452</v>
          </cell>
          <cell r="F447">
            <v>0.26540616246499377</v>
          </cell>
          <cell r="G447">
            <v>0.53959971085209824</v>
          </cell>
          <cell r="H447">
            <v>0.26224489795918887</v>
          </cell>
          <cell r="I447">
            <v>0.26734693877551496</v>
          </cell>
          <cell r="J447">
            <v>0.52959183673470389</v>
          </cell>
          <cell r="M447" t="str">
            <v>55-59</v>
          </cell>
          <cell r="O447">
            <v>7.6</v>
          </cell>
          <cell r="P447">
            <v>8.5448392554991539</v>
          </cell>
        </row>
        <row r="448">
          <cell r="C448" t="str">
            <v>25-29</v>
          </cell>
          <cell r="E448">
            <v>0.59280667951190003</v>
          </cell>
          <cell r="F448">
            <v>0.57958921694481891</v>
          </cell>
          <cell r="G448">
            <v>1.1723958964567189</v>
          </cell>
          <cell r="H448">
            <v>0.50456919060053829</v>
          </cell>
          <cell r="I448">
            <v>0.49967341606794535</v>
          </cell>
          <cell r="J448">
            <v>1.0042426066684835</v>
          </cell>
          <cell r="M448" t="str">
            <v>60-64</v>
          </cell>
          <cell r="O448">
            <v>6.7</v>
          </cell>
          <cell r="P448">
            <v>7.59493670886076</v>
          </cell>
        </row>
        <row r="449">
          <cell r="C449" t="str">
            <v>30-34</v>
          </cell>
          <cell r="E449">
            <v>0.80277617119724853</v>
          </cell>
          <cell r="F449">
            <v>0.73005780346823013</v>
          </cell>
          <cell r="G449">
            <v>1.5328339746654787</v>
          </cell>
          <cell r="H449">
            <v>0.71685508735870429</v>
          </cell>
          <cell r="I449">
            <v>0.73449513070222461</v>
          </cell>
          <cell r="J449">
            <v>1.451350218060929</v>
          </cell>
          <cell r="M449" t="str">
            <v>65-69</v>
          </cell>
          <cell r="O449">
            <v>5.0999999999999996</v>
          </cell>
          <cell r="P449">
            <v>5.5891238670694863</v>
          </cell>
        </row>
        <row r="450">
          <cell r="C450" t="str">
            <v>35-39</v>
          </cell>
          <cell r="E450">
            <v>0.93771331058019869</v>
          </cell>
          <cell r="F450">
            <v>0.904863481228662</v>
          </cell>
          <cell r="G450">
            <v>1.8425767918088607</v>
          </cell>
          <cell r="H450">
            <v>0.92697176241481782</v>
          </cell>
          <cell r="I450">
            <v>0.91723466407012333</v>
          </cell>
          <cell r="J450">
            <v>1.8442064264849412</v>
          </cell>
          <cell r="M450" t="str">
            <v>70-74</v>
          </cell>
          <cell r="O450">
            <v>7.8</v>
          </cell>
          <cell r="P450">
            <v>6.5616797900262469</v>
          </cell>
        </row>
        <row r="451">
          <cell r="C451" t="str">
            <v>40-44</v>
          </cell>
          <cell r="E451">
            <v>1.0016200891048832</v>
          </cell>
          <cell r="F451">
            <v>0.99189955447547928</v>
          </cell>
          <cell r="G451">
            <v>1.9935196435803624</v>
          </cell>
          <cell r="H451">
            <v>1.1423466349017619</v>
          </cell>
          <cell r="I451">
            <v>1.041716328963082</v>
          </cell>
          <cell r="J451">
            <v>2.1840629638648439</v>
          </cell>
          <cell r="M451" t="str">
            <v>75-79</v>
          </cell>
          <cell r="O451">
            <v>7.8</v>
          </cell>
          <cell r="P451">
            <v>6.5088757396449708</v>
          </cell>
        </row>
        <row r="452">
          <cell r="C452" t="str">
            <v>45-49</v>
          </cell>
          <cell r="E452">
            <v>0.94404931247037671</v>
          </cell>
          <cell r="F452">
            <v>0.96726755218217531</v>
          </cell>
          <cell r="G452">
            <v>1.911316864652552</v>
          </cell>
          <cell r="H452">
            <v>1.2058823529412106</v>
          </cell>
          <cell r="I452">
            <v>1.2111368909513098</v>
          </cell>
          <cell r="J452">
            <v>2.4170192438925202</v>
          </cell>
          <cell r="M452" t="str">
            <v>80+</v>
          </cell>
          <cell r="O452">
            <v>11.8</v>
          </cell>
          <cell r="P452">
            <v>7.4766355140186906</v>
          </cell>
        </row>
        <row r="453">
          <cell r="C453" t="str">
            <v>50-54</v>
          </cell>
          <cell r="E453">
            <v>1.0220838052095433</v>
          </cell>
          <cell r="F453">
            <v>0.98529411764708752</v>
          </cell>
          <cell r="G453">
            <v>2.0073779228566311</v>
          </cell>
          <cell r="H453">
            <v>1.3310580204778391</v>
          </cell>
          <cell r="I453">
            <v>1.2875000000000221</v>
          </cell>
          <cell r="J453">
            <v>2.6185580204778613</v>
          </cell>
          <cell r="M453" t="str">
            <v>Total</v>
          </cell>
          <cell r="O453">
            <v>7.3</v>
          </cell>
          <cell r="P453">
            <v>7.38692474817302</v>
          </cell>
        </row>
        <row r="454">
          <cell r="C454" t="str">
            <v>55-59</v>
          </cell>
          <cell r="E454">
            <v>1.2313588850174579</v>
          </cell>
          <cell r="F454">
            <v>1.1594707520891714</v>
          </cell>
          <cell r="G454">
            <v>2.3908296371066293</v>
          </cell>
          <cell r="H454">
            <v>1.4827586206896535</v>
          </cell>
          <cell r="I454">
            <v>1.4264972776769498</v>
          </cell>
          <cell r="J454">
            <v>2.9092558983666033</v>
          </cell>
        </row>
        <row r="455">
          <cell r="C455" t="str">
            <v>60-64</v>
          </cell>
          <cell r="E455">
            <v>1.5643939393939816</v>
          </cell>
          <cell r="F455">
            <v>1.5443517816528083</v>
          </cell>
          <cell r="G455">
            <v>3.1087457210467901</v>
          </cell>
          <cell r="H455">
            <v>1.7742616033755143</v>
          </cell>
          <cell r="I455">
            <v>1.6244725738396499</v>
          </cell>
          <cell r="J455">
            <v>3.3987341772151645</v>
          </cell>
          <cell r="L455" t="str">
            <v xml:space="preserve">Source: Population and Housing Census 2000. </v>
          </cell>
        </row>
        <row r="456">
          <cell r="C456" t="str">
            <v>65-69</v>
          </cell>
          <cell r="E456">
            <v>2.0030395136778494</v>
          </cell>
          <cell r="F456">
            <v>1.8904665314401983</v>
          </cell>
          <cell r="G456">
            <v>3.8935060451180474</v>
          </cell>
          <cell r="H456">
            <v>1.9973190348525325</v>
          </cell>
          <cell r="I456">
            <v>1.8873994638069569</v>
          </cell>
          <cell r="J456">
            <v>3.8847184986594891</v>
          </cell>
        </row>
        <row r="457">
          <cell r="C457" t="str">
            <v>70-74</v>
          </cell>
          <cell r="E457">
            <v>2.5323475046210628</v>
          </cell>
          <cell r="F457">
            <v>2.5637707948243902</v>
          </cell>
          <cell r="G457">
            <v>5.096118299445453</v>
          </cell>
          <cell r="H457">
            <v>2.0284900284900149</v>
          </cell>
          <cell r="I457">
            <v>2.0284900284900145</v>
          </cell>
          <cell r="J457">
            <v>4.0569800569800289</v>
          </cell>
        </row>
        <row r="458">
          <cell r="C458" t="str">
            <v>75-79</v>
          </cell>
          <cell r="E458">
            <v>3.1790540540540362</v>
          </cell>
          <cell r="F458">
            <v>3.1486486486486314</v>
          </cell>
          <cell r="G458">
            <v>6.327702702702668</v>
          </cell>
          <cell r="H458">
            <v>2.3983739837398268</v>
          </cell>
          <cell r="I458">
            <v>2.3724696356275197</v>
          </cell>
          <cell r="J458">
            <v>4.770843619367346</v>
          </cell>
        </row>
        <row r="459">
          <cell r="C459" t="str">
            <v>80-84</v>
          </cell>
          <cell r="E459">
            <v>3.3815261044176559</v>
          </cell>
          <cell r="F459">
            <v>3.2208835341365312</v>
          </cell>
          <cell r="G459">
            <v>6.6024096385541871</v>
          </cell>
          <cell r="H459">
            <v>2.125</v>
          </cell>
          <cell r="I459">
            <v>1.965714285714286</v>
          </cell>
          <cell r="J459">
            <v>4.0907142857142862</v>
          </cell>
        </row>
        <row r="460">
          <cell r="C460" t="str">
            <v>85-89</v>
          </cell>
          <cell r="E460">
            <v>3.203389830508474</v>
          </cell>
          <cell r="F460">
            <v>3.0762711864406778</v>
          </cell>
          <cell r="G460">
            <v>6.2796610169491522</v>
          </cell>
          <cell r="H460">
            <v>2.1452991452991457</v>
          </cell>
          <cell r="I460">
            <v>1.8803418803418801</v>
          </cell>
          <cell r="J460">
            <v>4.0256410256410255</v>
          </cell>
        </row>
        <row r="461">
          <cell r="C461" t="str">
            <v>90-94</v>
          </cell>
          <cell r="E461">
            <v>3.290322580645165</v>
          </cell>
          <cell r="F461">
            <v>2.7258064516129066</v>
          </cell>
          <cell r="G461">
            <v>6.0161290322580712</v>
          </cell>
          <cell r="H461">
            <v>1.4545454545454546</v>
          </cell>
          <cell r="I461">
            <v>1.3863636363636365</v>
          </cell>
          <cell r="J461">
            <v>2.8409090909090908</v>
          </cell>
        </row>
        <row r="462">
          <cell r="C462" t="str">
            <v>95+</v>
          </cell>
          <cell r="E462">
            <v>1.7619047619047619</v>
          </cell>
          <cell r="F462">
            <v>2.0476190476190474</v>
          </cell>
          <cell r="G462">
            <v>3.8095238095238093</v>
          </cell>
          <cell r="H462">
            <v>1.9285714285714288</v>
          </cell>
          <cell r="I462">
            <v>1.3571428571428574</v>
          </cell>
          <cell r="J462">
            <v>3.2857142857142865</v>
          </cell>
        </row>
        <row r="463">
          <cell r="B463" t="str">
            <v>Source: Popultion Census 2000.</v>
          </cell>
        </row>
        <row r="466">
          <cell r="E466" t="str">
            <v>Main</v>
          </cell>
          <cell r="G466" t="str">
            <v>Demography</v>
          </cell>
          <cell r="I466" t="str">
            <v>Graphs</v>
          </cell>
        </row>
        <row r="487">
          <cell r="B487" t="str">
            <v>Table 11.Legitimate and illegitimate number of births by year of birth and age of mother</v>
          </cell>
        </row>
        <row r="489">
          <cell r="G489" t="str">
            <v>Age mother</v>
          </cell>
        </row>
        <row r="490">
          <cell r="C490" t="str">
            <v>&lt;15</v>
          </cell>
          <cell r="D490" t="str">
            <v>15-19</v>
          </cell>
          <cell r="E490" t="str">
            <v>20-24</v>
          </cell>
          <cell r="F490" t="str">
            <v>25-29</v>
          </cell>
          <cell r="G490" t="str">
            <v>30-34</v>
          </cell>
          <cell r="H490" t="str">
            <v>35-39</v>
          </cell>
          <cell r="I490" t="str">
            <v>40-44</v>
          </cell>
          <cell r="J490" t="str">
            <v>45-49</v>
          </cell>
          <cell r="K490" t="str">
            <v>&gt;50</v>
          </cell>
          <cell r="L490" t="str">
            <v xml:space="preserve">    TOTAL</v>
          </cell>
        </row>
        <row r="491">
          <cell r="B491" t="str">
            <v>Year</v>
          </cell>
          <cell r="C491" t="str">
            <v>Leg.   Illeg.</v>
          </cell>
          <cell r="D491" t="str">
            <v>Leg.   Illeg.</v>
          </cell>
          <cell r="E491" t="str">
            <v>Leg.   Illeg.</v>
          </cell>
          <cell r="F491" t="str">
            <v>Leg.   Illeg.</v>
          </cell>
          <cell r="G491" t="str">
            <v>Leg.   Illeg.</v>
          </cell>
          <cell r="H491" t="str">
            <v>Leg.   Illeg.</v>
          </cell>
          <cell r="I491" t="str">
            <v>Leg.   Illeg.</v>
          </cell>
          <cell r="J491" t="str">
            <v>Leg.   Illeg.</v>
          </cell>
          <cell r="K491" t="str">
            <v>Leg.   Illeg.</v>
          </cell>
          <cell r="L491" t="str">
            <v xml:space="preserve">Leg.  </v>
          </cell>
          <cell r="M491" t="str">
            <v>Illeg.</v>
          </cell>
        </row>
        <row r="493">
          <cell r="B493">
            <v>1992</v>
          </cell>
          <cell r="C493" t="str">
            <v xml:space="preserve">   0       2</v>
          </cell>
          <cell r="D493" t="str">
            <v xml:space="preserve">  40      78</v>
          </cell>
          <cell r="E493" t="str">
            <v xml:space="preserve">  172   132</v>
          </cell>
          <cell r="F493" t="str">
            <v xml:space="preserve">  261    94</v>
          </cell>
          <cell r="G493" t="str">
            <v xml:space="preserve">  229   111</v>
          </cell>
          <cell r="H493" t="str">
            <v xml:space="preserve">  102    44</v>
          </cell>
          <cell r="I493" t="str">
            <v xml:space="preserve">   12     15</v>
          </cell>
          <cell r="J493" t="str">
            <v xml:space="preserve">   0      0</v>
          </cell>
          <cell r="K493" t="str">
            <v xml:space="preserve">   0      0</v>
          </cell>
          <cell r="L493">
            <v>816</v>
          </cell>
          <cell r="M493">
            <v>476</v>
          </cell>
        </row>
        <row r="494">
          <cell r="B494">
            <v>1993</v>
          </cell>
          <cell r="C494" t="str">
            <v xml:space="preserve">   0       0</v>
          </cell>
          <cell r="D494" t="str">
            <v xml:space="preserve">  34      89</v>
          </cell>
          <cell r="E494" t="str">
            <v xml:space="preserve">  162   132</v>
          </cell>
          <cell r="F494" t="str">
            <v xml:space="preserve">  273  102</v>
          </cell>
          <cell r="G494" t="str">
            <v xml:space="preserve">  248   106</v>
          </cell>
          <cell r="H494" t="str">
            <v xml:space="preserve">    97    57</v>
          </cell>
          <cell r="I494" t="str">
            <v xml:space="preserve">   24     12</v>
          </cell>
          <cell r="J494" t="str">
            <v xml:space="preserve">   0      1</v>
          </cell>
          <cell r="K494" t="str">
            <v xml:space="preserve">   0      0</v>
          </cell>
          <cell r="L494">
            <v>838</v>
          </cell>
          <cell r="M494">
            <v>499</v>
          </cell>
        </row>
        <row r="495">
          <cell r="B495">
            <v>1994</v>
          </cell>
          <cell r="C495" t="str">
            <v xml:space="preserve">   0       1</v>
          </cell>
          <cell r="D495" t="str">
            <v xml:space="preserve">  22      92</v>
          </cell>
          <cell r="E495" t="str">
            <v xml:space="preserve">  168   145</v>
          </cell>
          <cell r="F495" t="str">
            <v xml:space="preserve">  250  123</v>
          </cell>
          <cell r="G495" t="str">
            <v xml:space="preserve">  242     96</v>
          </cell>
          <cell r="H495" t="str">
            <v xml:space="preserve">    95    40</v>
          </cell>
          <cell r="I495" t="str">
            <v xml:space="preserve">   29     10</v>
          </cell>
          <cell r="J495" t="str">
            <v xml:space="preserve">   1      1</v>
          </cell>
          <cell r="K495" t="str">
            <v xml:space="preserve">   0      0</v>
          </cell>
          <cell r="L495">
            <v>807</v>
          </cell>
          <cell r="M495">
            <v>508</v>
          </cell>
        </row>
        <row r="496">
          <cell r="B496">
            <v>1995</v>
          </cell>
          <cell r="C496" t="str">
            <v xml:space="preserve">   0       2</v>
          </cell>
          <cell r="D496" t="str">
            <v xml:space="preserve">  21    105</v>
          </cell>
          <cell r="E496" t="str">
            <v xml:space="preserve">  183   153</v>
          </cell>
          <cell r="F496" t="str">
            <v xml:space="preserve">  277  120</v>
          </cell>
          <cell r="G496" t="str">
            <v xml:space="preserve">  256   102</v>
          </cell>
          <cell r="H496" t="str">
            <v xml:space="preserve">  112    63</v>
          </cell>
          <cell r="I496" t="str">
            <v xml:space="preserve">   12     12</v>
          </cell>
          <cell r="J496" t="str">
            <v xml:space="preserve">   1      0</v>
          </cell>
          <cell r="K496" t="str">
            <v xml:space="preserve">   0      0</v>
          </cell>
          <cell r="L496">
            <v>862</v>
          </cell>
          <cell r="M496">
            <v>557</v>
          </cell>
        </row>
        <row r="497">
          <cell r="B497">
            <v>1996</v>
          </cell>
          <cell r="C497" t="str">
            <v xml:space="preserve">   0       6</v>
          </cell>
          <cell r="D497" t="str">
            <v xml:space="preserve">  20    102</v>
          </cell>
          <cell r="E497" t="str">
            <v xml:space="preserve">  154   166</v>
          </cell>
          <cell r="F497" t="str">
            <v xml:space="preserve">  271  138</v>
          </cell>
          <cell r="G497" t="str">
            <v xml:space="preserve">  255   129</v>
          </cell>
          <cell r="H497" t="str">
            <v xml:space="preserve">  115    70</v>
          </cell>
          <cell r="I497" t="str">
            <v xml:space="preserve">   14     12</v>
          </cell>
          <cell r="J497" t="str">
            <v xml:space="preserve">   0      0</v>
          </cell>
          <cell r="K497" t="str">
            <v xml:space="preserve">   0      0</v>
          </cell>
          <cell r="L497">
            <v>829</v>
          </cell>
          <cell r="M497">
            <v>623</v>
          </cell>
        </row>
        <row r="498">
          <cell r="B498">
            <v>1997</v>
          </cell>
          <cell r="C498" t="str">
            <v xml:space="preserve">   2       1</v>
          </cell>
          <cell r="D498" t="str">
            <v xml:space="preserve"> 16    116</v>
          </cell>
          <cell r="E498" t="str">
            <v xml:space="preserve">  127   161</v>
          </cell>
          <cell r="F498" t="str">
            <v xml:space="preserve">  265  143</v>
          </cell>
          <cell r="G498" t="str">
            <v xml:space="preserve">  259   114</v>
          </cell>
          <cell r="H498" t="str">
            <v xml:space="preserve">  139    60</v>
          </cell>
          <cell r="I498" t="str">
            <v xml:space="preserve">   21     24</v>
          </cell>
          <cell r="J498" t="str">
            <v xml:space="preserve">   3      3</v>
          </cell>
          <cell r="K498" t="str">
            <v xml:space="preserve">   3      0</v>
          </cell>
          <cell r="L498">
            <v>835</v>
          </cell>
          <cell r="M498">
            <v>622</v>
          </cell>
        </row>
        <row r="499">
          <cell r="B499" t="str">
            <v xml:space="preserve">   1998 3)</v>
          </cell>
          <cell r="C499" t="str">
            <v xml:space="preserve">   0       0</v>
          </cell>
          <cell r="D499" t="str">
            <v xml:space="preserve"> 10      97</v>
          </cell>
          <cell r="E499" t="str">
            <v xml:space="preserve">  112   171</v>
          </cell>
          <cell r="F499" t="str">
            <v xml:space="preserve">  251  112</v>
          </cell>
          <cell r="G499" t="str">
            <v xml:space="preserve">  259     99</v>
          </cell>
          <cell r="H499" t="str">
            <v xml:space="preserve">  100    61</v>
          </cell>
          <cell r="I499" t="str">
            <v xml:space="preserve">   22     18</v>
          </cell>
          <cell r="J499" t="str">
            <v xml:space="preserve">   1      0</v>
          </cell>
          <cell r="K499" t="str">
            <v xml:space="preserve">   0      0</v>
          </cell>
          <cell r="L499">
            <v>755</v>
          </cell>
          <cell r="M499">
            <v>558</v>
          </cell>
        </row>
        <row r="500">
          <cell r="B500" t="str">
            <v xml:space="preserve">   1999 4)</v>
          </cell>
          <cell r="C500" t="str">
            <v xml:space="preserve">   0       4</v>
          </cell>
          <cell r="D500" t="str">
            <v xml:space="preserve"> 23     101</v>
          </cell>
          <cell r="E500" t="str">
            <v xml:space="preserve">  120   140</v>
          </cell>
          <cell r="F500" t="str">
            <v xml:space="preserve">  232  118</v>
          </cell>
          <cell r="G500" t="str">
            <v xml:space="preserve">  224     83</v>
          </cell>
          <cell r="H500" t="str">
            <v xml:space="preserve">  104    43</v>
          </cell>
          <cell r="I500" t="str">
            <v xml:space="preserve">   18     14</v>
          </cell>
          <cell r="J500" t="str">
            <v xml:space="preserve">   1      0</v>
          </cell>
          <cell r="K500" t="str">
            <v xml:space="preserve">   1      0</v>
          </cell>
          <cell r="L500">
            <v>723</v>
          </cell>
          <cell r="M500">
            <v>503</v>
          </cell>
        </row>
        <row r="501">
          <cell r="B501">
            <v>2000</v>
          </cell>
          <cell r="C501" t="str">
            <v xml:space="preserve">   0       2</v>
          </cell>
          <cell r="D501" t="str">
            <v xml:space="preserve"> 28     134</v>
          </cell>
          <cell r="E501" t="str">
            <v xml:space="preserve">  111   150</v>
          </cell>
          <cell r="F501" t="str">
            <v xml:space="preserve">  234  135</v>
          </cell>
          <cell r="G501" t="str">
            <v xml:space="preserve">  199     87</v>
          </cell>
          <cell r="H501" t="str">
            <v xml:space="preserve">  117    60</v>
          </cell>
          <cell r="I501" t="str">
            <v xml:space="preserve">   20     16</v>
          </cell>
          <cell r="J501" t="str">
            <v xml:space="preserve">   1      0</v>
          </cell>
          <cell r="K501" t="str">
            <v xml:space="preserve">   0      0</v>
          </cell>
          <cell r="L501">
            <v>710</v>
          </cell>
          <cell r="M501">
            <v>584</v>
          </cell>
        </row>
        <row r="503">
          <cell r="C503" t="str">
            <v xml:space="preserve">1)  Legitimate live births: children born of a legally married couple </v>
          </cell>
          <cell r="I503" t="str">
            <v xml:space="preserve">3) In 1998 2 cases of legitimacy unknown </v>
          </cell>
        </row>
        <row r="504">
          <cell r="C504" t="str">
            <v>2)  Illegitimate live births: children born outside marriage</v>
          </cell>
          <cell r="I504" t="str">
            <v>4) In 1999 one case of legitimacy is age-unknown</v>
          </cell>
        </row>
        <row r="505">
          <cell r="B505" t="str">
            <v>Source: Population Register</v>
          </cell>
        </row>
        <row r="509">
          <cell r="G509" t="str">
            <v>Main</v>
          </cell>
          <cell r="I509" t="str">
            <v>Demography</v>
          </cell>
          <cell r="S509" t="str">
            <v>Main</v>
          </cell>
          <cell r="U509" t="str">
            <v>Demography</v>
          </cell>
        </row>
        <row r="510">
          <cell r="B510" t="str">
            <v>Table 12. Number of acceptors visits to the Family Planning Foundation</v>
          </cell>
          <cell r="L510" t="str">
            <v xml:space="preserve">Table 13.   New acceptors of contraceptive methods provided by  the Family Planning Foudnation   </v>
          </cell>
        </row>
        <row r="512">
          <cell r="C512">
            <v>1993</v>
          </cell>
          <cell r="D512">
            <v>1994</v>
          </cell>
          <cell r="E512">
            <v>1995</v>
          </cell>
          <cell r="F512">
            <v>1996</v>
          </cell>
          <cell r="G512">
            <v>1997</v>
          </cell>
          <cell r="H512">
            <v>1998</v>
          </cell>
          <cell r="I512">
            <v>1999</v>
          </cell>
          <cell r="J512">
            <v>2000</v>
          </cell>
          <cell r="L512" t="str">
            <v xml:space="preserve">   Contraceptive method  </v>
          </cell>
          <cell r="N512">
            <v>1994</v>
          </cell>
          <cell r="O512">
            <v>1995</v>
          </cell>
          <cell r="P512">
            <v>1996</v>
          </cell>
          <cell r="Q512">
            <v>1997</v>
          </cell>
          <cell r="R512">
            <v>1998</v>
          </cell>
          <cell r="S512">
            <v>1999</v>
          </cell>
          <cell r="T512">
            <v>2000</v>
          </cell>
        </row>
        <row r="515">
          <cell r="C515">
            <v>6725</v>
          </cell>
          <cell r="D515">
            <v>7178</v>
          </cell>
          <cell r="E515">
            <v>6750</v>
          </cell>
          <cell r="F515">
            <v>3727</v>
          </cell>
          <cell r="G515">
            <v>3532</v>
          </cell>
          <cell r="H515">
            <v>3684</v>
          </cell>
          <cell r="I515">
            <v>3651</v>
          </cell>
          <cell r="J515">
            <v>3517</v>
          </cell>
          <cell r="L515" t="str">
            <v xml:space="preserve">               Oral</v>
          </cell>
          <cell r="N515">
            <v>433</v>
          </cell>
          <cell r="O515">
            <v>400</v>
          </cell>
          <cell r="P515">
            <v>758</v>
          </cell>
          <cell r="Q515">
            <v>279</v>
          </cell>
          <cell r="R515">
            <v>537</v>
          </cell>
          <cell r="S515">
            <v>470</v>
          </cell>
          <cell r="T515">
            <v>129</v>
          </cell>
        </row>
        <row r="516">
          <cell r="L516" t="str">
            <v xml:space="preserve">               Injectable</v>
          </cell>
          <cell r="N516">
            <v>54</v>
          </cell>
          <cell r="O516">
            <v>44</v>
          </cell>
          <cell r="P516">
            <v>78</v>
          </cell>
          <cell r="Q516">
            <v>50</v>
          </cell>
          <cell r="R516">
            <v>90</v>
          </cell>
          <cell r="S516">
            <v>70</v>
          </cell>
          <cell r="T516">
            <v>49</v>
          </cell>
        </row>
        <row r="517">
          <cell r="B517" t="str">
            <v xml:space="preserve"> Source:  Famia  Planea  ( =  Foundation  for  the  Promotion  of  Responsible  Parenthood )</v>
          </cell>
          <cell r="L517" t="str">
            <v xml:space="preserve">               Condom</v>
          </cell>
          <cell r="N517">
            <v>427</v>
          </cell>
          <cell r="O517">
            <v>402</v>
          </cell>
          <cell r="P517">
            <v>259</v>
          </cell>
          <cell r="Q517">
            <v>364</v>
          </cell>
          <cell r="R517">
            <v>401</v>
          </cell>
          <cell r="S517">
            <v>370</v>
          </cell>
          <cell r="T517">
            <v>539</v>
          </cell>
        </row>
        <row r="518">
          <cell r="L518" t="str">
            <v xml:space="preserve">               I.U.D. 1)</v>
          </cell>
          <cell r="N518">
            <v>50</v>
          </cell>
          <cell r="O518">
            <v>37</v>
          </cell>
          <cell r="P518">
            <v>40</v>
          </cell>
          <cell r="Q518">
            <v>46</v>
          </cell>
          <cell r="R518">
            <v>56</v>
          </cell>
          <cell r="S518">
            <v>34</v>
          </cell>
          <cell r="T518">
            <v>29</v>
          </cell>
        </row>
        <row r="519">
          <cell r="L519" t="str">
            <v xml:space="preserve">               Sterilization</v>
          </cell>
          <cell r="N519">
            <v>59</v>
          </cell>
          <cell r="O519">
            <v>48</v>
          </cell>
          <cell r="P519">
            <v>7</v>
          </cell>
          <cell r="Q519">
            <v>20</v>
          </cell>
          <cell r="R519">
            <v>28</v>
          </cell>
          <cell r="S519">
            <v>30</v>
          </cell>
          <cell r="T519">
            <v>39</v>
          </cell>
        </row>
        <row r="520">
          <cell r="L520" t="str">
            <v xml:space="preserve">               Other  2)</v>
          </cell>
          <cell r="N520">
            <v>15</v>
          </cell>
          <cell r="O520">
            <v>13</v>
          </cell>
          <cell r="P520">
            <v>6</v>
          </cell>
          <cell r="Q520">
            <v>2</v>
          </cell>
          <cell r="R520">
            <v>12</v>
          </cell>
          <cell r="S520">
            <v>74</v>
          </cell>
          <cell r="T520">
            <v>2</v>
          </cell>
        </row>
        <row r="522">
          <cell r="M522" t="str">
            <v>TOTAL</v>
          </cell>
          <cell r="N522">
            <v>1038</v>
          </cell>
          <cell r="O522">
            <v>944</v>
          </cell>
          <cell r="P522">
            <v>1148</v>
          </cell>
          <cell r="Q522">
            <v>761</v>
          </cell>
          <cell r="R522">
            <v>1124</v>
          </cell>
          <cell r="S522">
            <v>1048</v>
          </cell>
          <cell r="T522">
            <v>787</v>
          </cell>
        </row>
        <row r="524">
          <cell r="L524" t="str">
            <v xml:space="preserve"> Source:  Famia  Planea</v>
          </cell>
        </row>
        <row r="525">
          <cell r="L525" t="str">
            <v xml:space="preserve">                ¹)  I.U.D. = Inter Uterin Devise</v>
          </cell>
        </row>
        <row r="526">
          <cell r="L526" t="str">
            <v xml:space="preserve">                2)  Diaphragms,  jellies  and  foams.</v>
          </cell>
        </row>
        <row r="530">
          <cell r="L530" t="str">
            <v>Main</v>
          </cell>
          <cell r="N530" t="str">
            <v>Demography</v>
          </cell>
          <cell r="U530" t="str">
            <v>Main</v>
          </cell>
          <cell r="W530" t="str">
            <v>Demography</v>
          </cell>
          <cell r="AE530" t="str">
            <v>Main</v>
          </cell>
          <cell r="AG530" t="str">
            <v>Demography</v>
          </cell>
          <cell r="AI530" t="str">
            <v>Graph</v>
          </cell>
        </row>
        <row r="531">
          <cell r="B531" t="str">
            <v>Table 14. Percentage of Population by marital status at the time of the census in 1972, 1981, 1991 and 2000</v>
          </cell>
          <cell r="Q531" t="str">
            <v>Table 15. Marriages and divorces Aruba 1981 - 2000</v>
          </cell>
        </row>
        <row r="533">
          <cell r="Q533" t="str">
            <v>Year</v>
          </cell>
          <cell r="S533" t="str">
            <v>Marriages</v>
          </cell>
          <cell r="U533" t="str">
            <v>Divorces</v>
          </cell>
          <cell r="W533" t="str">
            <v>Divorces per</v>
          </cell>
        </row>
        <row r="534">
          <cell r="B534" t="str">
            <v>Marital Status</v>
          </cell>
          <cell r="E534">
            <v>1972</v>
          </cell>
          <cell r="H534">
            <v>1981</v>
          </cell>
          <cell r="K534">
            <v>1991</v>
          </cell>
          <cell r="N534">
            <v>2000</v>
          </cell>
          <cell r="W534" t="str">
            <v>100 Marriages</v>
          </cell>
        </row>
        <row r="535">
          <cell r="D535" t="str">
            <v xml:space="preserve">Male </v>
          </cell>
          <cell r="E535" t="str">
            <v>Female</v>
          </cell>
          <cell r="F535" t="str">
            <v>Total</v>
          </cell>
          <cell r="G535" t="str">
            <v xml:space="preserve">Male </v>
          </cell>
          <cell r="H535" t="str">
            <v>Female</v>
          </cell>
          <cell r="I535" t="str">
            <v>Total</v>
          </cell>
          <cell r="J535" t="str">
            <v xml:space="preserve">Male </v>
          </cell>
          <cell r="K535" t="str">
            <v>Female</v>
          </cell>
          <cell r="L535" t="str">
            <v>Total</v>
          </cell>
          <cell r="M535" t="str">
            <v>Male</v>
          </cell>
          <cell r="N535" t="str">
            <v>Female</v>
          </cell>
          <cell r="O535" t="str">
            <v>Total</v>
          </cell>
        </row>
        <row r="536">
          <cell r="Q536">
            <v>1981</v>
          </cell>
          <cell r="S536">
            <v>432</v>
          </cell>
          <cell r="U536">
            <v>153</v>
          </cell>
          <cell r="W536">
            <v>35.416666666666671</v>
          </cell>
        </row>
        <row r="537">
          <cell r="Q537">
            <v>1982</v>
          </cell>
          <cell r="S537">
            <v>470</v>
          </cell>
          <cell r="U537">
            <v>132</v>
          </cell>
          <cell r="W537">
            <v>28.085106382978726</v>
          </cell>
        </row>
        <row r="538">
          <cell r="B538" t="str">
            <v>Never-married</v>
          </cell>
          <cell r="D538">
            <v>31.9</v>
          </cell>
          <cell r="E538">
            <v>32.1</v>
          </cell>
          <cell r="F538">
            <v>64</v>
          </cell>
          <cell r="G538">
            <v>28.6</v>
          </cell>
          <cell r="H538">
            <v>28.6</v>
          </cell>
          <cell r="I538">
            <v>57.2</v>
          </cell>
          <cell r="J538">
            <v>26.7</v>
          </cell>
          <cell r="K538">
            <v>25.7</v>
          </cell>
          <cell r="L538">
            <v>52.4</v>
          </cell>
          <cell r="M538">
            <v>25.437603993344425</v>
          </cell>
          <cell r="N538">
            <v>26.653729553253157</v>
          </cell>
          <cell r="O538">
            <v>52.091333546597582</v>
          </cell>
          <cell r="Q538">
            <v>1983</v>
          </cell>
          <cell r="S538">
            <v>490</v>
          </cell>
          <cell r="U538">
            <v>160</v>
          </cell>
          <cell r="W538">
            <v>32.653061224489797</v>
          </cell>
        </row>
        <row r="539">
          <cell r="Q539">
            <v>1984</v>
          </cell>
          <cell r="S539">
            <v>526</v>
          </cell>
          <cell r="U539">
            <v>142</v>
          </cell>
          <cell r="W539">
            <v>26.996197718631176</v>
          </cell>
        </row>
        <row r="540">
          <cell r="B540" t="str">
            <v>Married</v>
          </cell>
          <cell r="D540">
            <v>15.9</v>
          </cell>
          <cell r="E540">
            <v>16</v>
          </cell>
          <cell r="F540">
            <v>31.9</v>
          </cell>
          <cell r="G540">
            <v>17.899999999999999</v>
          </cell>
          <cell r="H540">
            <v>18.2</v>
          </cell>
          <cell r="I540">
            <v>36.1</v>
          </cell>
          <cell r="J540">
            <v>19.100000000000001</v>
          </cell>
          <cell r="K540">
            <v>18.600000000000001</v>
          </cell>
          <cell r="L540">
            <v>37.700000000000003</v>
          </cell>
          <cell r="M540">
            <v>18.906786154512442</v>
          </cell>
          <cell r="N540">
            <v>18.251490821867613</v>
          </cell>
          <cell r="O540">
            <v>37.158276976380051</v>
          </cell>
          <cell r="Q540">
            <v>1985</v>
          </cell>
          <cell r="S540">
            <v>431</v>
          </cell>
          <cell r="U540">
            <v>171</v>
          </cell>
          <cell r="W540">
            <v>39.675174013921115</v>
          </cell>
        </row>
        <row r="541">
          <cell r="Q541">
            <v>1986</v>
          </cell>
          <cell r="S541">
            <v>357</v>
          </cell>
          <cell r="U541">
            <v>191</v>
          </cell>
          <cell r="W541">
            <v>53.501400560224091</v>
          </cell>
        </row>
        <row r="542">
          <cell r="B542" t="str">
            <v>Divorced</v>
          </cell>
          <cell r="D542">
            <v>0.6</v>
          </cell>
          <cell r="E542">
            <v>1</v>
          </cell>
          <cell r="F542">
            <v>1.6</v>
          </cell>
          <cell r="G542">
            <v>1.4</v>
          </cell>
          <cell r="H542">
            <v>1.9</v>
          </cell>
          <cell r="I542">
            <v>3.3</v>
          </cell>
          <cell r="J542">
            <v>2.2999999999999998</v>
          </cell>
          <cell r="K542">
            <v>3.3</v>
          </cell>
          <cell r="L542">
            <v>5.6</v>
          </cell>
          <cell r="M542">
            <v>2.600193223839824</v>
          </cell>
          <cell r="N542">
            <v>4.0623646600259846</v>
          </cell>
          <cell r="O542">
            <v>6.6625578838658086</v>
          </cell>
          <cell r="Q542">
            <v>1987</v>
          </cell>
          <cell r="S542">
            <v>380</v>
          </cell>
          <cell r="U542">
            <v>214</v>
          </cell>
          <cell r="W542">
            <v>56.315789473684205</v>
          </cell>
        </row>
        <row r="543">
          <cell r="Q543">
            <v>1988</v>
          </cell>
          <cell r="S543">
            <v>390</v>
          </cell>
          <cell r="U543">
            <v>196</v>
          </cell>
          <cell r="W543">
            <v>50.256410256410255</v>
          </cell>
        </row>
        <row r="544">
          <cell r="B544" t="str">
            <v>Widowed</v>
          </cell>
          <cell r="D544">
            <v>0.6</v>
          </cell>
          <cell r="E544">
            <v>1.9</v>
          </cell>
          <cell r="F544">
            <v>2.5</v>
          </cell>
          <cell r="G544">
            <v>0.7</v>
          </cell>
          <cell r="H544">
            <v>1.7</v>
          </cell>
          <cell r="I544">
            <v>3.4</v>
          </cell>
          <cell r="J544">
            <v>0.8</v>
          </cell>
          <cell r="K544">
            <v>2.9</v>
          </cell>
          <cell r="L544">
            <v>3.7</v>
          </cell>
          <cell r="M544">
            <v>0.73624945864010394</v>
          </cell>
          <cell r="N544">
            <v>2.751773994736316</v>
          </cell>
          <cell r="O544">
            <v>3.4880234533764201</v>
          </cell>
          <cell r="Q544">
            <v>1989</v>
          </cell>
          <cell r="S544">
            <v>443</v>
          </cell>
          <cell r="U544">
            <v>216</v>
          </cell>
          <cell r="W544">
            <v>48.758465011286681</v>
          </cell>
        </row>
        <row r="545">
          <cell r="Q545">
            <v>1990</v>
          </cell>
          <cell r="S545">
            <v>504</v>
          </cell>
          <cell r="U545">
            <v>180</v>
          </cell>
          <cell r="W545">
            <v>35.714285714285715</v>
          </cell>
        </row>
        <row r="546">
          <cell r="B546" t="str">
            <v>Leg.separted</v>
          </cell>
          <cell r="D546" t="str">
            <v>n.a.</v>
          </cell>
          <cell r="E546" t="str">
            <v>n.a.</v>
          </cell>
          <cell r="F546" t="str">
            <v>n.a.</v>
          </cell>
          <cell r="G546" t="str">
            <v>n.a.</v>
          </cell>
          <cell r="H546" t="str">
            <v>n.a.</v>
          </cell>
          <cell r="I546" t="str">
            <v>n.a.</v>
          </cell>
          <cell r="J546">
            <v>0.3</v>
          </cell>
          <cell r="K546">
            <v>0.3</v>
          </cell>
          <cell r="L546">
            <v>0.6</v>
          </cell>
          <cell r="M546">
            <v>0.26874214714505096</v>
          </cell>
          <cell r="N546">
            <v>0.31648732384981842</v>
          </cell>
          <cell r="O546">
            <v>0.58522947099486933</v>
          </cell>
          <cell r="Q546">
            <v>1991</v>
          </cell>
          <cell r="S546">
            <v>515</v>
          </cell>
          <cell r="U546">
            <v>209</v>
          </cell>
          <cell r="W546">
            <v>40.582524271844662</v>
          </cell>
        </row>
        <row r="547">
          <cell r="Q547">
            <v>1992</v>
          </cell>
          <cell r="S547">
            <v>566</v>
          </cell>
          <cell r="U547">
            <v>219</v>
          </cell>
          <cell r="W547">
            <v>38.692579505300351</v>
          </cell>
        </row>
        <row r="548">
          <cell r="B548" t="str">
            <v>Source: Population Cenuses 1972, 1981, 1991, 2000</v>
          </cell>
          <cell r="Q548">
            <v>1993</v>
          </cell>
          <cell r="S548">
            <v>643</v>
          </cell>
          <cell r="U548">
            <v>231</v>
          </cell>
          <cell r="W548">
            <v>35.925349922239505</v>
          </cell>
        </row>
        <row r="549">
          <cell r="Q549">
            <v>1994</v>
          </cell>
          <cell r="S549">
            <v>620</v>
          </cell>
          <cell r="U549">
            <v>198</v>
          </cell>
          <cell r="W549">
            <v>31.93548387096774</v>
          </cell>
        </row>
        <row r="550">
          <cell r="B550" t="str">
            <v xml:space="preserve">Graphs Marriage and Divorce Aruba </v>
          </cell>
          <cell r="G550" t="str">
            <v>Main</v>
          </cell>
          <cell r="I550" t="str">
            <v>Demography</v>
          </cell>
          <cell r="Q550">
            <v>1995</v>
          </cell>
          <cell r="S550">
            <v>591</v>
          </cell>
          <cell r="U550">
            <v>246</v>
          </cell>
          <cell r="W550">
            <v>41.624365482233507</v>
          </cell>
        </row>
        <row r="551">
          <cell r="Q551">
            <v>1996</v>
          </cell>
          <cell r="S551">
            <v>600</v>
          </cell>
          <cell r="U551">
            <v>292</v>
          </cell>
          <cell r="W551">
            <v>48.666666666666671</v>
          </cell>
        </row>
        <row r="552">
          <cell r="B552" t="str">
            <v>A.</v>
          </cell>
          <cell r="C552" t="str">
            <v>Marriages and divorces in Aruba  1981 -  2000</v>
          </cell>
          <cell r="Q552">
            <v>1997</v>
          </cell>
          <cell r="S552">
            <v>592</v>
          </cell>
          <cell r="U552">
            <v>305</v>
          </cell>
          <cell r="W552">
            <v>51.520270270270274</v>
          </cell>
          <cell r="AE552" t="str">
            <v>Main</v>
          </cell>
          <cell r="AG552" t="str">
            <v>Demography</v>
          </cell>
          <cell r="AI552" t="str">
            <v>Graph</v>
          </cell>
        </row>
        <row r="553">
          <cell r="B553" t="str">
            <v>B.</v>
          </cell>
          <cell r="C553" t="str">
            <v>Divorces per 100 marriages in Aruba 1981 - 2000</v>
          </cell>
          <cell r="Q553">
            <v>1998</v>
          </cell>
          <cell r="S553">
            <v>564</v>
          </cell>
          <cell r="U553">
            <v>331</v>
          </cell>
          <cell r="W553">
            <v>58.687943262411345</v>
          </cell>
        </row>
        <row r="554">
          <cell r="B554" t="str">
            <v>C.</v>
          </cell>
          <cell r="C554" t="str">
            <v>Similarity in place of birth of marriage partners</v>
          </cell>
          <cell r="Q554">
            <v>1999</v>
          </cell>
          <cell r="S554">
            <v>578</v>
          </cell>
          <cell r="U554">
            <v>292</v>
          </cell>
          <cell r="W554">
            <v>50.51903114186851</v>
          </cell>
        </row>
        <row r="555">
          <cell r="B555" t="str">
            <v>D.</v>
          </cell>
          <cell r="C555" t="str">
            <v>Age-specific divorces in the divorce tabel,  males 1991-2001</v>
          </cell>
          <cell r="Q555">
            <v>2000</v>
          </cell>
          <cell r="S555">
            <v>616</v>
          </cell>
          <cell r="U555">
            <v>329</v>
          </cell>
          <cell r="W555">
            <v>53.409090909090907</v>
          </cell>
        </row>
        <row r="556">
          <cell r="B556" t="str">
            <v>E.</v>
          </cell>
          <cell r="C556" t="str">
            <v>Age-specific divorces in the divorce tabel,  females 1991-2001</v>
          </cell>
        </row>
        <row r="557">
          <cell r="B557" t="str">
            <v>F.</v>
          </cell>
          <cell r="C557" t="str">
            <v>Age-specific probabilities of experiencing divorce, by origin of partners, males</v>
          </cell>
          <cell r="Q557" t="str">
            <v xml:space="preserve"> Source:  C.B.S.  and  Populatio Registry </v>
          </cell>
        </row>
        <row r="558">
          <cell r="B558" t="str">
            <v>G.</v>
          </cell>
          <cell r="C558" t="str">
            <v>Age-specific probabilities of experiencing divorce, by origin of partners, females</v>
          </cell>
        </row>
        <row r="559">
          <cell r="B559" t="str">
            <v>H.</v>
          </cell>
          <cell r="C559" t="str">
            <v xml:space="preserve">Number of native and foreign born persons who live together on a durable basis, </v>
          </cell>
        </row>
        <row r="560">
          <cell r="D560" t="str">
            <v>whether married or not, by age and sex</v>
          </cell>
        </row>
        <row r="561">
          <cell r="L561" t="str">
            <v>Table 16. Singulate mean age at marriage</v>
          </cell>
        </row>
        <row r="563">
          <cell r="N563" t="str">
            <v>Percentage of persons never married by age and sex</v>
          </cell>
        </row>
        <row r="565">
          <cell r="N565" t="str">
            <v xml:space="preserve">   Local born</v>
          </cell>
          <cell r="P565" t="str">
            <v xml:space="preserve">  Foreign born</v>
          </cell>
          <cell r="R565" t="str">
            <v xml:space="preserve">  Total population</v>
          </cell>
        </row>
        <row r="566">
          <cell r="C566" t="str">
            <v>Main</v>
          </cell>
          <cell r="E566" t="str">
            <v>Demography</v>
          </cell>
          <cell r="G566" t="str">
            <v>Graph</v>
          </cell>
          <cell r="N566" t="str">
            <v>Male</v>
          </cell>
          <cell r="O566" t="str">
            <v>Female</v>
          </cell>
          <cell r="P566" t="str">
            <v>Male</v>
          </cell>
          <cell r="Q566" t="str">
            <v>Female</v>
          </cell>
          <cell r="R566" t="str">
            <v>Male</v>
          </cell>
          <cell r="S566" t="str">
            <v>Female</v>
          </cell>
        </row>
        <row r="567">
          <cell r="B567" t="str">
            <v xml:space="preserve">Table 17. Number of marriage unions as recorded in the census by </v>
          </cell>
          <cell r="M567" t="str">
            <v>15-19</v>
          </cell>
          <cell r="N567">
            <v>99.52852428099952</v>
          </cell>
          <cell r="O567">
            <v>98.498357578601556</v>
          </cell>
          <cell r="P567">
            <v>98.856416772553985</v>
          </cell>
          <cell r="Q567">
            <v>96.192893401015183</v>
          </cell>
          <cell r="R567">
            <v>99.346629986244821</v>
          </cell>
          <cell r="S567">
            <v>97.8759849263446</v>
          </cell>
        </row>
        <row r="568">
          <cell r="C568" t="str">
            <v xml:space="preserve"> similarity in place of birth of partners and year of marriage</v>
          </cell>
          <cell r="M568" t="str">
            <v>20-24</v>
          </cell>
          <cell r="N568">
            <v>89.505347593582655</v>
          </cell>
          <cell r="O568">
            <v>80.384087791494792</v>
          </cell>
          <cell r="P568">
            <v>86.956521739130352</v>
          </cell>
          <cell r="Q568">
            <v>67.89264413518859</v>
          </cell>
          <cell r="R568">
            <v>88.613646240764695</v>
          </cell>
          <cell r="S568">
            <v>75.284090909090523</v>
          </cell>
        </row>
        <row r="569">
          <cell r="M569" t="str">
            <v>25-29</v>
          </cell>
          <cell r="N569">
            <v>60.872395833332895</v>
          </cell>
          <cell r="O569">
            <v>53.899371069182109</v>
          </cell>
          <cell r="P569">
            <v>61.399548532730904</v>
          </cell>
          <cell r="Q569">
            <v>42.412698412698568</v>
          </cell>
          <cell r="R569">
            <v>61.116928446770928</v>
          </cell>
          <cell r="S569">
            <v>48.183254344391727</v>
          </cell>
        </row>
        <row r="570">
          <cell r="C570" t="str">
            <v>Year</v>
          </cell>
          <cell r="D570" t="str">
            <v>Place of birth of partners (M/F)</v>
          </cell>
          <cell r="M570" t="str">
            <v>30-34</v>
          </cell>
          <cell r="N570">
            <v>39.010989010989192</v>
          </cell>
          <cell r="O570">
            <v>40.169014084507118</v>
          </cell>
          <cell r="P570">
            <v>40.600226500566414</v>
          </cell>
          <cell r="Q570">
            <v>34.965380811078361</v>
          </cell>
          <cell r="R570">
            <v>39.793641940881372</v>
          </cell>
          <cell r="S570">
            <v>37.39794574664225</v>
          </cell>
        </row>
        <row r="571">
          <cell r="M571" t="str">
            <v>35-39</v>
          </cell>
          <cell r="N571">
            <v>31.677796327212249</v>
          </cell>
          <cell r="O571">
            <v>31.041666666666828</v>
          </cell>
          <cell r="P571">
            <v>28.604250430787413</v>
          </cell>
          <cell r="Q571">
            <v>31.029551954242429</v>
          </cell>
          <cell r="R571">
            <v>30.384336475707375</v>
          </cell>
          <cell r="S571">
            <v>31.03601600711449</v>
          </cell>
        </row>
        <row r="572">
          <cell r="D572" t="str">
            <v>Aruba/Aruba</v>
          </cell>
          <cell r="E572" t="str">
            <v>Aruba/other</v>
          </cell>
          <cell r="F572" t="str">
            <v>Other/Aruba</v>
          </cell>
          <cell r="G572" t="str">
            <v>Other/other</v>
          </cell>
          <cell r="M572" t="str">
            <v>40-44</v>
          </cell>
          <cell r="N572">
            <v>26.438631790744786</v>
          </cell>
          <cell r="O572">
            <v>27.233028979754042</v>
          </cell>
          <cell r="P572">
            <v>23.283346487766678</v>
          </cell>
          <cell r="Q572">
            <v>31.337209302325924</v>
          </cell>
          <cell r="R572">
            <v>25.373134328358514</v>
          </cell>
          <cell r="S572">
            <v>28.898325076669266</v>
          </cell>
        </row>
        <row r="573">
          <cell r="C573">
            <v>1932</v>
          </cell>
          <cell r="D573">
            <v>0</v>
          </cell>
          <cell r="E573">
            <v>0</v>
          </cell>
          <cell r="F573">
            <v>0</v>
          </cell>
          <cell r="G573">
            <v>1.05</v>
          </cell>
          <cell r="M573" t="str">
            <v>45-49</v>
          </cell>
          <cell r="N573">
            <v>18.467852257182358</v>
          </cell>
          <cell r="O573">
            <v>23.384472338447598</v>
          </cell>
          <cell r="P573">
            <v>16.057585825027751</v>
          </cell>
          <cell r="Q573">
            <v>28.711379050490081</v>
          </cell>
          <cell r="R573">
            <v>17.764857881137257</v>
          </cell>
          <cell r="S573">
            <v>25.416906267970429</v>
          </cell>
        </row>
        <row r="574">
          <cell r="C574">
            <v>1934</v>
          </cell>
          <cell r="D574">
            <v>2.1</v>
          </cell>
          <cell r="E574">
            <v>0</v>
          </cell>
          <cell r="F574">
            <v>0</v>
          </cell>
          <cell r="G574">
            <v>0</v>
          </cell>
        </row>
        <row r="575">
          <cell r="C575">
            <v>1935</v>
          </cell>
          <cell r="D575">
            <v>1.05</v>
          </cell>
          <cell r="E575">
            <v>0</v>
          </cell>
          <cell r="F575">
            <v>0</v>
          </cell>
          <cell r="G575">
            <v>1.05</v>
          </cell>
          <cell r="M575" t="str">
            <v>RS2</v>
          </cell>
          <cell r="N575">
            <v>33.275076854702185</v>
          </cell>
          <cell r="O575">
            <v>32.730499925432703</v>
          </cell>
          <cell r="P575">
            <v>32.787894814428171</v>
          </cell>
          <cell r="Q575">
            <v>31.627087853351959</v>
          </cell>
          <cell r="R575">
            <v>33.119658764993247</v>
          </cell>
          <cell r="S575">
            <v>32.204626163911165</v>
          </cell>
        </row>
        <row r="576">
          <cell r="C576">
            <v>1936</v>
          </cell>
          <cell r="D576">
            <v>2.1</v>
          </cell>
          <cell r="E576">
            <v>0</v>
          </cell>
          <cell r="F576">
            <v>1.05</v>
          </cell>
          <cell r="G576">
            <v>0</v>
          </cell>
          <cell r="M576" t="str">
            <v>RS3</v>
          </cell>
          <cell r="N576">
            <v>9.2339261285911789</v>
          </cell>
          <cell r="O576">
            <v>11.692236169223799</v>
          </cell>
          <cell r="P576">
            <v>8.0287929125138753</v>
          </cell>
          <cell r="Q576">
            <v>14.35568952524504</v>
          </cell>
          <cell r="R576">
            <v>8.8824289405686283</v>
          </cell>
          <cell r="S576">
            <v>12.708453133985214</v>
          </cell>
        </row>
        <row r="577">
          <cell r="C577">
            <v>1937</v>
          </cell>
          <cell r="D577">
            <v>1.05</v>
          </cell>
          <cell r="E577">
            <v>0</v>
          </cell>
          <cell r="F577">
            <v>0</v>
          </cell>
          <cell r="G577">
            <v>2.1</v>
          </cell>
          <cell r="M577" t="str">
            <v>RM</v>
          </cell>
          <cell r="N577">
            <v>0.8153214774281764</v>
          </cell>
          <cell r="O577">
            <v>0.76615527661552396</v>
          </cell>
          <cell r="P577">
            <v>0.83942414174972246</v>
          </cell>
          <cell r="Q577">
            <v>0.71288620949509918</v>
          </cell>
          <cell r="R577">
            <v>0.82235142118862747</v>
          </cell>
          <cell r="S577">
            <v>0.74583093732029571</v>
          </cell>
          <cell r="AE577" t="str">
            <v>Main</v>
          </cell>
          <cell r="AG577" t="str">
            <v>Demography</v>
          </cell>
          <cell r="AI577" t="str">
            <v>Graph</v>
          </cell>
        </row>
        <row r="578">
          <cell r="C578">
            <v>1938</v>
          </cell>
          <cell r="D578">
            <v>4.2</v>
          </cell>
          <cell r="E578">
            <v>1.05</v>
          </cell>
          <cell r="F578">
            <v>2.1</v>
          </cell>
          <cell r="G578">
            <v>0</v>
          </cell>
        </row>
        <row r="579">
          <cell r="C579">
            <v>1939</v>
          </cell>
          <cell r="D579">
            <v>3.15</v>
          </cell>
          <cell r="E579">
            <v>1.05</v>
          </cell>
          <cell r="F579">
            <v>0</v>
          </cell>
          <cell r="G579">
            <v>4.2</v>
          </cell>
          <cell r="M579" t="str">
            <v>SMAM</v>
          </cell>
          <cell r="N579">
            <v>29.486713390582608</v>
          </cell>
          <cell r="O579">
            <v>27.459529939081055</v>
          </cell>
          <cell r="P579">
            <v>29.495341711647264</v>
          </cell>
          <cell r="Q579">
            <v>24.227426618813915</v>
          </cell>
          <cell r="R579">
            <v>29.473080729151174</v>
          </cell>
          <cell r="S579">
            <v>26.140204239816018</v>
          </cell>
        </row>
        <row r="580">
          <cell r="C580">
            <v>1940</v>
          </cell>
          <cell r="D580">
            <v>7.35</v>
          </cell>
          <cell r="E580">
            <v>0</v>
          </cell>
          <cell r="F580">
            <v>1.05</v>
          </cell>
          <cell r="G580">
            <v>0</v>
          </cell>
        </row>
        <row r="581">
          <cell r="C581">
            <v>1941</v>
          </cell>
          <cell r="D581">
            <v>5.25</v>
          </cell>
          <cell r="E581">
            <v>0</v>
          </cell>
          <cell r="F581">
            <v>1.05</v>
          </cell>
          <cell r="G581">
            <v>4.2</v>
          </cell>
        </row>
        <row r="582">
          <cell r="C582">
            <v>1942</v>
          </cell>
          <cell r="D582">
            <v>6.3</v>
          </cell>
          <cell r="E582">
            <v>0</v>
          </cell>
          <cell r="F582">
            <v>2.1</v>
          </cell>
          <cell r="G582">
            <v>3.15</v>
          </cell>
        </row>
        <row r="583">
          <cell r="C583">
            <v>1943</v>
          </cell>
          <cell r="D583">
            <v>13.65</v>
          </cell>
          <cell r="E583">
            <v>1.05</v>
          </cell>
          <cell r="F583">
            <v>0</v>
          </cell>
          <cell r="G583">
            <v>7.35</v>
          </cell>
        </row>
        <row r="584">
          <cell r="C584">
            <v>1944</v>
          </cell>
          <cell r="D584">
            <v>8.4</v>
          </cell>
          <cell r="E584">
            <v>2.1</v>
          </cell>
          <cell r="F584">
            <v>4.2</v>
          </cell>
          <cell r="G584">
            <v>7.35</v>
          </cell>
          <cell r="K584" t="str">
            <v>Table 18. Age difference between marriage partners by similarity in place of birth (Aruba - other), 2000</v>
          </cell>
        </row>
        <row r="585">
          <cell r="C585">
            <v>1945</v>
          </cell>
          <cell r="D585">
            <v>14.7</v>
          </cell>
          <cell r="E585">
            <v>1.05</v>
          </cell>
          <cell r="F585">
            <v>2.1</v>
          </cell>
          <cell r="G585">
            <v>6.3</v>
          </cell>
        </row>
        <row r="586">
          <cell r="C586">
            <v>1946</v>
          </cell>
          <cell r="D586">
            <v>23.1</v>
          </cell>
          <cell r="E586">
            <v>3.15</v>
          </cell>
          <cell r="F586">
            <v>5.25</v>
          </cell>
          <cell r="G586">
            <v>9.4499999999999993</v>
          </cell>
          <cell r="K586" t="str">
            <v>Years difference</v>
          </cell>
          <cell r="M586" t="str">
            <v>Aruba/Aruba</v>
          </cell>
          <cell r="N586" t="str">
            <v>Aruba/Other</v>
          </cell>
          <cell r="Q586" t="str">
            <v>Other/Aruba</v>
          </cell>
          <cell r="R586" t="str">
            <v>Other/Other</v>
          </cell>
          <cell r="U586" t="str">
            <v>Total</v>
          </cell>
        </row>
        <row r="587">
          <cell r="C587">
            <v>1947</v>
          </cell>
          <cell r="D587">
            <v>19.95</v>
          </cell>
          <cell r="E587">
            <v>4.2</v>
          </cell>
          <cell r="F587">
            <v>3.15</v>
          </cell>
          <cell r="G587">
            <v>13.65</v>
          </cell>
          <cell r="M587" t="str">
            <v>Percentage</v>
          </cell>
          <cell r="O587" t="str">
            <v>Percentage</v>
          </cell>
          <cell r="Q587" t="str">
            <v>Percentage</v>
          </cell>
          <cell r="S587" t="str">
            <v>Percentage</v>
          </cell>
          <cell r="T587" t="str">
            <v>Percentage</v>
          </cell>
        </row>
        <row r="588">
          <cell r="C588">
            <v>1948</v>
          </cell>
          <cell r="D588">
            <v>31.5</v>
          </cell>
          <cell r="E588">
            <v>3.15</v>
          </cell>
          <cell r="F588">
            <v>5.25</v>
          </cell>
          <cell r="G588">
            <v>9.4499999999999993</v>
          </cell>
        </row>
        <row r="589">
          <cell r="C589">
            <v>1949</v>
          </cell>
          <cell r="D589">
            <v>42</v>
          </cell>
          <cell r="E589">
            <v>3.15</v>
          </cell>
          <cell r="F589">
            <v>5.25</v>
          </cell>
          <cell r="G589">
            <v>14.7</v>
          </cell>
          <cell r="K589" t="str">
            <v>Percentage -5 y.  through 5 y.</v>
          </cell>
          <cell r="M589">
            <v>74.381551362677001</v>
          </cell>
          <cell r="O589">
            <v>56.104199066872717</v>
          </cell>
          <cell r="Q589">
            <v>63.510711817555446</v>
          </cell>
          <cell r="S589">
            <v>66.434892541083158</v>
          </cell>
          <cell r="U589">
            <v>68.252196959151334</v>
          </cell>
        </row>
        <row r="590">
          <cell r="C590">
            <v>1950</v>
          </cell>
          <cell r="D590">
            <v>30.45</v>
          </cell>
          <cell r="E590">
            <v>4.2</v>
          </cell>
          <cell r="F590">
            <v>6.3</v>
          </cell>
          <cell r="G590">
            <v>18.899999999999999</v>
          </cell>
          <cell r="K590" t="str">
            <v>Percentage Women + 5y older than husband</v>
          </cell>
          <cell r="M590">
            <v>4.1229909154432756</v>
          </cell>
          <cell r="O590">
            <v>7.9315707620527309</v>
          </cell>
          <cell r="Q590">
            <v>11.748445058742517</v>
          </cell>
          <cell r="S590">
            <v>5.1201011378000061</v>
          </cell>
          <cell r="U590">
            <v>5.7957874180513675</v>
          </cell>
        </row>
        <row r="591">
          <cell r="C591">
            <v>1951</v>
          </cell>
          <cell r="D591">
            <v>34.65</v>
          </cell>
          <cell r="E591">
            <v>5.25</v>
          </cell>
          <cell r="F591">
            <v>5.25</v>
          </cell>
          <cell r="G591">
            <v>14.7</v>
          </cell>
          <cell r="K591" t="str">
            <v>Percentage Women + 15y older than husband</v>
          </cell>
          <cell r="M591">
            <v>9.7833682739331615E-2</v>
          </cell>
          <cell r="O591">
            <v>0.66096423017106087</v>
          </cell>
          <cell r="Q591">
            <v>1.727712508638608</v>
          </cell>
          <cell r="S591">
            <v>0.15802781289506201</v>
          </cell>
          <cell r="U591">
            <v>0.37662156507193101</v>
          </cell>
        </row>
        <row r="592">
          <cell r="C592">
            <v>1952</v>
          </cell>
          <cell r="D592">
            <v>40.950000000000003</v>
          </cell>
          <cell r="E592">
            <v>6.3</v>
          </cell>
          <cell r="F592">
            <v>7.35</v>
          </cell>
          <cell r="G592">
            <v>15.75</v>
          </cell>
          <cell r="K592" t="str">
            <v>Percentage Men +5y older than wife</v>
          </cell>
          <cell r="M592">
            <v>21.495457721869936</v>
          </cell>
          <cell r="O592">
            <v>35.964230171072593</v>
          </cell>
          <cell r="Q592">
            <v>24.740843123704927</v>
          </cell>
          <cell r="S592">
            <v>28.445006321111151</v>
          </cell>
          <cell r="U592">
            <v>25.952015622827101</v>
          </cell>
        </row>
        <row r="593">
          <cell r="C593">
            <v>1953</v>
          </cell>
          <cell r="D593">
            <v>58.79999999999994</v>
          </cell>
          <cell r="E593">
            <v>3.15</v>
          </cell>
          <cell r="F593">
            <v>7.35</v>
          </cell>
          <cell r="G593">
            <v>16.8</v>
          </cell>
          <cell r="K593" t="str">
            <v>Percentage Men +15y older than wife</v>
          </cell>
          <cell r="M593">
            <v>1.1460517120893119</v>
          </cell>
          <cell r="O593">
            <v>8.009331259719902</v>
          </cell>
          <cell r="Q593">
            <v>2.9025570145128619</v>
          </cell>
          <cell r="S593">
            <v>3.7294563843234618</v>
          </cell>
          <cell r="U593">
            <v>3.124564095411583</v>
          </cell>
        </row>
        <row r="594">
          <cell r="C594">
            <v>1954</v>
          </cell>
          <cell r="D594">
            <v>64.049999999999926</v>
          </cell>
          <cell r="E594">
            <v>7.35</v>
          </cell>
          <cell r="F594">
            <v>7.35</v>
          </cell>
          <cell r="G594">
            <v>24.15</v>
          </cell>
        </row>
        <row r="595">
          <cell r="C595">
            <v>1955</v>
          </cell>
          <cell r="D595">
            <v>81.899999999999878</v>
          </cell>
          <cell r="E595">
            <v>9.4499999999999993</v>
          </cell>
          <cell r="F595">
            <v>6.3</v>
          </cell>
          <cell r="G595">
            <v>14.7</v>
          </cell>
          <cell r="K595" t="str">
            <v>Source: Population and Housing Census 2000</v>
          </cell>
        </row>
        <row r="596">
          <cell r="C596">
            <v>1956</v>
          </cell>
          <cell r="D596">
            <v>71.399999999999906</v>
          </cell>
          <cell r="E596">
            <v>9.4499999999999993</v>
          </cell>
          <cell r="F596">
            <v>13.65</v>
          </cell>
          <cell r="G596">
            <v>12.6</v>
          </cell>
          <cell r="AM596" t="str">
            <v>Main</v>
          </cell>
          <cell r="AO596" t="str">
            <v>Demography</v>
          </cell>
          <cell r="AQ596" t="str">
            <v>Graph</v>
          </cell>
          <cell r="AY596" t="str">
            <v>Main</v>
          </cell>
          <cell r="BA596" t="str">
            <v>Demography</v>
          </cell>
          <cell r="BC596" t="str">
            <v>Graph</v>
          </cell>
        </row>
        <row r="597">
          <cell r="C597">
            <v>1957</v>
          </cell>
          <cell r="D597">
            <v>91.349999999999852</v>
          </cell>
          <cell r="E597">
            <v>9.4499999999999993</v>
          </cell>
          <cell r="F597">
            <v>14.7</v>
          </cell>
          <cell r="G597">
            <v>12.6</v>
          </cell>
        </row>
        <row r="598">
          <cell r="C598">
            <v>1958</v>
          </cell>
          <cell r="D598">
            <v>80.849999999999881</v>
          </cell>
          <cell r="E598">
            <v>8.4</v>
          </cell>
          <cell r="F598">
            <v>14.7</v>
          </cell>
          <cell r="G598">
            <v>25.2</v>
          </cell>
          <cell r="K598" t="str">
            <v>Table 19. Persons living together on a durable basis, or not, by marital stat</v>
          </cell>
          <cell r="T598" t="str">
            <v>Main</v>
          </cell>
          <cell r="V598" t="str">
            <v>Demography</v>
          </cell>
        </row>
        <row r="599">
          <cell r="C599">
            <v>1959</v>
          </cell>
          <cell r="D599">
            <v>75.599999999999895</v>
          </cell>
          <cell r="E599">
            <v>6.3</v>
          </cell>
          <cell r="F599">
            <v>6.3</v>
          </cell>
          <cell r="G599">
            <v>14.7</v>
          </cell>
        </row>
        <row r="600">
          <cell r="C600">
            <v>1960</v>
          </cell>
          <cell r="D600">
            <v>89.249999999999858</v>
          </cell>
          <cell r="E600">
            <v>13.65</v>
          </cell>
          <cell r="F600">
            <v>16.8</v>
          </cell>
          <cell r="G600">
            <v>24.15</v>
          </cell>
        </row>
        <row r="601">
          <cell r="C601">
            <v>1961</v>
          </cell>
          <cell r="D601">
            <v>99.749999999999829</v>
          </cell>
          <cell r="E601">
            <v>12.6</v>
          </cell>
          <cell r="F601">
            <v>13.65</v>
          </cell>
          <cell r="G601">
            <v>16.8</v>
          </cell>
          <cell r="L601" t="str">
            <v>Living together on a durable basis</v>
          </cell>
          <cell r="V601" t="str">
            <v>Not living together on a durable basis</v>
          </cell>
        </row>
        <row r="602">
          <cell r="C602">
            <v>1962</v>
          </cell>
          <cell r="D602">
            <v>87.149999999999864</v>
          </cell>
          <cell r="E602">
            <v>11.55</v>
          </cell>
          <cell r="F602">
            <v>10.5</v>
          </cell>
          <cell r="G602">
            <v>16.8</v>
          </cell>
        </row>
        <row r="603">
          <cell r="C603">
            <v>1963</v>
          </cell>
          <cell r="D603">
            <v>101.85</v>
          </cell>
          <cell r="E603">
            <v>14.7</v>
          </cell>
          <cell r="F603">
            <v>11.55</v>
          </cell>
          <cell r="G603">
            <v>22.05</v>
          </cell>
          <cell r="L603" t="str">
            <v>Nucleair household</v>
          </cell>
          <cell r="N603" t="str">
            <v>Extended household</v>
          </cell>
          <cell r="P603" t="str">
            <v>Composite household</v>
          </cell>
          <cell r="R603" t="str">
            <v>Unclair composite or extended</v>
          </cell>
          <cell r="T603" t="str">
            <v>Total</v>
          </cell>
          <cell r="V603" t="str">
            <v>One-person household</v>
          </cell>
          <cell r="X603" t="str">
            <v>Nucleair household</v>
          </cell>
          <cell r="Z603" t="str">
            <v>Extended household</v>
          </cell>
          <cell r="AB603" t="str">
            <v>Composite household</v>
          </cell>
          <cell r="AD603" t="str">
            <v>Unclair composite or extended</v>
          </cell>
          <cell r="AF603" t="str">
            <v>Total</v>
          </cell>
        </row>
        <row r="604">
          <cell r="C604">
            <v>1964</v>
          </cell>
          <cell r="D604">
            <v>137.55000000000001</v>
          </cell>
          <cell r="E604">
            <v>6.3</v>
          </cell>
          <cell r="F604">
            <v>18.899999999999999</v>
          </cell>
          <cell r="G604">
            <v>17.850000000000001</v>
          </cell>
          <cell r="L604" t="str">
            <v>Persons</v>
          </cell>
          <cell r="M604" t="str">
            <v>Percent</v>
          </cell>
          <cell r="N604" t="str">
            <v>Persons</v>
          </cell>
          <cell r="O604" t="str">
            <v>Percent</v>
          </cell>
          <cell r="P604" t="str">
            <v>Persons</v>
          </cell>
          <cell r="Q604" t="str">
            <v>Percent</v>
          </cell>
          <cell r="R604" t="str">
            <v>Persons</v>
          </cell>
          <cell r="S604" t="str">
            <v>Percent</v>
          </cell>
          <cell r="V604" t="str">
            <v>Persons</v>
          </cell>
          <cell r="W604" t="str">
            <v>Percent</v>
          </cell>
          <cell r="X604" t="str">
            <v>Persons</v>
          </cell>
          <cell r="Y604" t="str">
            <v>Percent</v>
          </cell>
          <cell r="Z604" t="str">
            <v>Persons</v>
          </cell>
          <cell r="AA604" t="str">
            <v>Percent</v>
          </cell>
          <cell r="AB604" t="str">
            <v>Persons</v>
          </cell>
          <cell r="AC604" t="str">
            <v>Percent</v>
          </cell>
          <cell r="AD604" t="str">
            <v>Persons</v>
          </cell>
          <cell r="AE604" t="str">
            <v>Percent</v>
          </cell>
        </row>
        <row r="605">
          <cell r="C605">
            <v>1965</v>
          </cell>
          <cell r="D605">
            <v>103.95</v>
          </cell>
          <cell r="E605">
            <v>11.55</v>
          </cell>
          <cell r="F605">
            <v>18.899999999999999</v>
          </cell>
          <cell r="G605">
            <v>18.899999999999999</v>
          </cell>
        </row>
        <row r="606">
          <cell r="C606">
            <v>1966</v>
          </cell>
          <cell r="D606">
            <v>137.55000000000001</v>
          </cell>
          <cell r="E606">
            <v>14.7</v>
          </cell>
          <cell r="F606">
            <v>12.6</v>
          </cell>
          <cell r="G606">
            <v>17.850000000000001</v>
          </cell>
          <cell r="K606" t="str">
            <v>Never married</v>
          </cell>
          <cell r="L606">
            <v>1.05</v>
          </cell>
          <cell r="M606">
            <v>6.1576354679804678E-2</v>
          </cell>
          <cell r="N606">
            <v>42</v>
          </cell>
          <cell r="O606">
            <v>2.4630541871921863</v>
          </cell>
          <cell r="P606">
            <v>1662.1499999999542</v>
          </cell>
          <cell r="Q606">
            <v>97.475369458128114</v>
          </cell>
          <cell r="R606">
            <v>0</v>
          </cell>
          <cell r="S606">
            <v>0</v>
          </cell>
          <cell r="T606">
            <v>1706.2499999999541</v>
          </cell>
          <cell r="V606">
            <v>2573.5500000000284</v>
          </cell>
          <cell r="W606">
            <v>50.776880049716269</v>
          </cell>
          <cell r="X606">
            <v>1009.0499999999823</v>
          </cell>
          <cell r="Y606">
            <v>19.908846074163993</v>
          </cell>
          <cell r="Z606">
            <v>854.69999999998902</v>
          </cell>
          <cell r="AA606">
            <v>16.863476279260734</v>
          </cell>
          <cell r="AB606">
            <v>627.89999999999884</v>
          </cell>
          <cell r="AC606">
            <v>12.388647192872272</v>
          </cell>
          <cell r="AD606">
            <v>3.15</v>
          </cell>
          <cell r="AE606">
            <v>6.2150403977620214E-2</v>
          </cell>
          <cell r="AF606">
            <v>3503.8499999999526</v>
          </cell>
        </row>
        <row r="607">
          <cell r="C607">
            <v>1967</v>
          </cell>
          <cell r="D607">
            <v>131.25</v>
          </cell>
          <cell r="E607">
            <v>16.8</v>
          </cell>
          <cell r="F607">
            <v>18.899999999999999</v>
          </cell>
          <cell r="G607">
            <v>23.1</v>
          </cell>
          <cell r="K607" t="str">
            <v>Married</v>
          </cell>
          <cell r="L607">
            <v>10682.699999999275</v>
          </cell>
          <cell r="M607">
            <v>76.358450915652227</v>
          </cell>
          <cell r="N607">
            <v>2071.6499999999414</v>
          </cell>
          <cell r="O607">
            <v>14.807865505856872</v>
          </cell>
          <cell r="P607">
            <v>1229.5499999999729</v>
          </cell>
          <cell r="Q607">
            <v>8.7886520564412098</v>
          </cell>
          <cell r="R607">
            <v>6.3</v>
          </cell>
          <cell r="S607">
            <v>4.503152206545552E-2</v>
          </cell>
          <cell r="T607">
            <v>24672.899999998466</v>
          </cell>
          <cell r="V607">
            <v>871.49999999998829</v>
          </cell>
          <cell r="W607">
            <v>51.076923076923819</v>
          </cell>
          <cell r="X607">
            <v>329.70000000000192</v>
          </cell>
          <cell r="Y607">
            <v>19.323076923077576</v>
          </cell>
          <cell r="Z607">
            <v>225.75000000000082</v>
          </cell>
          <cell r="AA607">
            <v>13.230769230769649</v>
          </cell>
          <cell r="AB607">
            <v>277.20000000000135</v>
          </cell>
          <cell r="AC607">
            <v>16.246153846154382</v>
          </cell>
          <cell r="AD607">
            <v>2.1</v>
          </cell>
          <cell r="AE607">
            <v>0.12307692307692653</v>
          </cell>
          <cell r="AF607">
            <v>1164.450000000006</v>
          </cell>
        </row>
        <row r="608">
          <cell r="C608">
            <v>1968</v>
          </cell>
          <cell r="D608">
            <v>123.9</v>
          </cell>
          <cell r="E608">
            <v>15.75</v>
          </cell>
          <cell r="F608">
            <v>13.65</v>
          </cell>
          <cell r="G608">
            <v>25.2</v>
          </cell>
          <cell r="K608" t="str">
            <v>Divorced</v>
          </cell>
          <cell r="L608">
            <v>2.1</v>
          </cell>
          <cell r="M608">
            <v>0.25673940949936114</v>
          </cell>
          <cell r="N608">
            <v>11.55</v>
          </cell>
          <cell r="O608">
            <v>1.4120667522464863</v>
          </cell>
          <cell r="P608">
            <v>804.2999999999912</v>
          </cell>
          <cell r="Q608">
            <v>98.331193838254222</v>
          </cell>
          <cell r="R608">
            <v>0</v>
          </cell>
          <cell r="S608">
            <v>0</v>
          </cell>
          <cell r="T608">
            <v>820.0499999999912</v>
          </cell>
          <cell r="V608">
            <v>1168.6499999999755</v>
          </cell>
          <cell r="W608">
            <v>39.148786493138921</v>
          </cell>
          <cell r="X608">
            <v>1014.2999999999821</v>
          </cell>
          <cell r="Y608">
            <v>33.978192050648985</v>
          </cell>
          <cell r="Z608">
            <v>508.20000000000385</v>
          </cell>
          <cell r="AA608">
            <v>17.024270137178597</v>
          </cell>
          <cell r="AB608">
            <v>292.95000000000152</v>
          </cell>
          <cell r="AC608">
            <v>9.8135772071752427</v>
          </cell>
          <cell r="AD608">
            <v>1.05</v>
          </cell>
          <cell r="AE608">
            <v>3.5174111853674521E-2</v>
          </cell>
          <cell r="AF608">
            <v>2830.7999999999697</v>
          </cell>
        </row>
        <row r="609">
          <cell r="C609">
            <v>1969</v>
          </cell>
          <cell r="D609">
            <v>140.69999999999999</v>
          </cell>
          <cell r="E609">
            <v>18.899999999999999</v>
          </cell>
          <cell r="F609">
            <v>15.75</v>
          </cell>
          <cell r="G609">
            <v>24.15</v>
          </cell>
          <cell r="K609" t="str">
            <v>Legally separated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66.14999999999992</v>
          </cell>
          <cell r="Q609">
            <v>100</v>
          </cell>
          <cell r="R609">
            <v>0</v>
          </cell>
          <cell r="S609">
            <v>0</v>
          </cell>
          <cell r="T609">
            <v>66.14999999999992</v>
          </cell>
          <cell r="V609">
            <v>101.85</v>
          </cell>
          <cell r="W609">
            <v>40.585774058577158</v>
          </cell>
          <cell r="X609">
            <v>78.749999999999886</v>
          </cell>
          <cell r="Y609">
            <v>31.380753138075132</v>
          </cell>
          <cell r="Z609">
            <v>40.950000000000003</v>
          </cell>
          <cell r="AA609">
            <v>16.317991631799089</v>
          </cell>
          <cell r="AB609">
            <v>29.4</v>
          </cell>
          <cell r="AC609">
            <v>11.71548117154807</v>
          </cell>
          <cell r="AD609">
            <v>0</v>
          </cell>
          <cell r="AE609">
            <v>0</v>
          </cell>
          <cell r="AF609">
            <v>227.84999999999977</v>
          </cell>
        </row>
        <row r="610">
          <cell r="C610">
            <v>1970</v>
          </cell>
          <cell r="D610">
            <v>162.75</v>
          </cell>
          <cell r="E610">
            <v>29.4</v>
          </cell>
          <cell r="F610">
            <v>19.95</v>
          </cell>
          <cell r="G610">
            <v>40.950000000000003</v>
          </cell>
          <cell r="K610" t="str">
            <v>Widowed</v>
          </cell>
          <cell r="L610">
            <v>1.05</v>
          </cell>
          <cell r="M610">
            <v>1.1494252873563238</v>
          </cell>
          <cell r="N610">
            <v>0</v>
          </cell>
          <cell r="O610">
            <v>0</v>
          </cell>
          <cell r="P610">
            <v>90.299999999999855</v>
          </cell>
          <cell r="Q610">
            <v>98.850574712643677</v>
          </cell>
          <cell r="R610">
            <v>0</v>
          </cell>
          <cell r="S610">
            <v>0</v>
          </cell>
          <cell r="T610">
            <v>92.399999999999849</v>
          </cell>
          <cell r="V610">
            <v>700.3499999999957</v>
          </cell>
          <cell r="W610">
            <v>29.631274988893743</v>
          </cell>
          <cell r="X610">
            <v>539.70000000000266</v>
          </cell>
          <cell r="Y610">
            <v>22.834295868503077</v>
          </cell>
          <cell r="Z610">
            <v>851.54999999998915</v>
          </cell>
          <cell r="AA610">
            <v>36.02843180808496</v>
          </cell>
          <cell r="AB610">
            <v>268.80000000000126</v>
          </cell>
          <cell r="AC610">
            <v>11.372723234118261</v>
          </cell>
          <cell r="AD610">
            <v>3.15</v>
          </cell>
          <cell r="AE610">
            <v>0.13327410039982276</v>
          </cell>
          <cell r="AF610">
            <v>2202.8999999999955</v>
          </cell>
        </row>
        <row r="611">
          <cell r="C611">
            <v>1971</v>
          </cell>
          <cell r="D611">
            <v>151.19999999999999</v>
          </cell>
          <cell r="E611">
            <v>24.15</v>
          </cell>
          <cell r="F611">
            <v>27.3</v>
          </cell>
          <cell r="G611">
            <v>22.05</v>
          </cell>
          <cell r="K611" t="str">
            <v>Not reported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5.25</v>
          </cell>
          <cell r="Q611">
            <v>100</v>
          </cell>
          <cell r="R611">
            <v>0</v>
          </cell>
          <cell r="S611">
            <v>0</v>
          </cell>
          <cell r="T611">
            <v>5.25</v>
          </cell>
          <cell r="V611">
            <v>16.8</v>
          </cell>
          <cell r="W611">
            <v>66.666666666666657</v>
          </cell>
          <cell r="X611">
            <v>3.15</v>
          </cell>
          <cell r="Y611">
            <v>12.5</v>
          </cell>
          <cell r="Z611">
            <v>2.1</v>
          </cell>
          <cell r="AA611">
            <v>8.3333333333333304</v>
          </cell>
          <cell r="AB611">
            <v>2.1</v>
          </cell>
          <cell r="AC611">
            <v>8.3333333333333304</v>
          </cell>
          <cell r="AD611">
            <v>1.05</v>
          </cell>
          <cell r="AE611">
            <v>4.1666666666666652</v>
          </cell>
          <cell r="AF611">
            <v>11.55</v>
          </cell>
        </row>
        <row r="612">
          <cell r="C612">
            <v>1972</v>
          </cell>
          <cell r="D612">
            <v>165.9</v>
          </cell>
          <cell r="E612">
            <v>22.05</v>
          </cell>
          <cell r="F612">
            <v>19.95</v>
          </cell>
          <cell r="G612">
            <v>32.549999999999997</v>
          </cell>
        </row>
        <row r="613">
          <cell r="C613">
            <v>1973</v>
          </cell>
          <cell r="D613">
            <v>174.3</v>
          </cell>
          <cell r="E613">
            <v>29.4</v>
          </cell>
          <cell r="F613">
            <v>12.6</v>
          </cell>
          <cell r="G613">
            <v>28.35</v>
          </cell>
          <cell r="K613" t="str">
            <v>Source: Population and Housing Census 2000</v>
          </cell>
        </row>
        <row r="614">
          <cell r="C614">
            <v>1974</v>
          </cell>
          <cell r="D614">
            <v>192.15</v>
          </cell>
          <cell r="E614">
            <v>24.15</v>
          </cell>
          <cell r="F614">
            <v>21</v>
          </cell>
          <cell r="G614">
            <v>48.3</v>
          </cell>
        </row>
        <row r="615">
          <cell r="C615">
            <v>1975</v>
          </cell>
          <cell r="D615">
            <v>182.7</v>
          </cell>
          <cell r="E615">
            <v>22.05</v>
          </cell>
          <cell r="F615">
            <v>22.05</v>
          </cell>
          <cell r="G615">
            <v>34.65</v>
          </cell>
        </row>
        <row r="616">
          <cell r="C616">
            <v>1976</v>
          </cell>
          <cell r="D616">
            <v>145.94999999999999</v>
          </cell>
          <cell r="E616">
            <v>18.899999999999999</v>
          </cell>
          <cell r="F616">
            <v>15.75</v>
          </cell>
          <cell r="G616">
            <v>42</v>
          </cell>
          <cell r="K616" t="str">
            <v>Table 20. Local and Foreign persons in consensual union by marital status and sex.</v>
          </cell>
          <cell r="T616" t="str">
            <v>Main</v>
          </cell>
          <cell r="V616" t="str">
            <v>Demography</v>
          </cell>
        </row>
        <row r="617">
          <cell r="C617">
            <v>1977</v>
          </cell>
          <cell r="D617">
            <v>189</v>
          </cell>
          <cell r="E617">
            <v>26.25</v>
          </cell>
          <cell r="F617">
            <v>22.05</v>
          </cell>
          <cell r="G617">
            <v>49.35</v>
          </cell>
          <cell r="AM617" t="str">
            <v>Main</v>
          </cell>
          <cell r="AO617" t="str">
            <v>Demography</v>
          </cell>
          <cell r="AQ617" t="str">
            <v>Graph</v>
          </cell>
          <cell r="AY617" t="str">
            <v>Main</v>
          </cell>
          <cell r="BA617" t="str">
            <v>Demography</v>
          </cell>
          <cell r="BC617" t="str">
            <v>Graph</v>
          </cell>
        </row>
        <row r="618">
          <cell r="C618">
            <v>1978</v>
          </cell>
          <cell r="D618">
            <v>207.90000000000063</v>
          </cell>
          <cell r="E618">
            <v>39.9</v>
          </cell>
          <cell r="F618">
            <v>26.25</v>
          </cell>
          <cell r="G618">
            <v>47.25</v>
          </cell>
          <cell r="M618" t="str">
            <v>Never married</v>
          </cell>
          <cell r="O618" t="str">
            <v>Married</v>
          </cell>
          <cell r="Q618" t="str">
            <v>Divorced</v>
          </cell>
          <cell r="S618" t="str">
            <v>Legally separated</v>
          </cell>
          <cell r="U618" t="str">
            <v>Widowed</v>
          </cell>
          <cell r="W618" t="str">
            <v>Not reported</v>
          </cell>
          <cell r="Y618" t="str">
            <v>Total</v>
          </cell>
        </row>
        <row r="619">
          <cell r="C619">
            <v>1979</v>
          </cell>
          <cell r="D619">
            <v>183.75</v>
          </cell>
          <cell r="E619">
            <v>26.25</v>
          </cell>
          <cell r="F619">
            <v>18.899999999999999</v>
          </cell>
          <cell r="G619">
            <v>42</v>
          </cell>
          <cell r="M619" t="str">
            <v>Male</v>
          </cell>
          <cell r="N619" t="str">
            <v xml:space="preserve">Female </v>
          </cell>
          <cell r="O619" t="str">
            <v>Male</v>
          </cell>
          <cell r="P619" t="str">
            <v xml:space="preserve">Female </v>
          </cell>
          <cell r="Q619" t="str">
            <v>Male</v>
          </cell>
          <cell r="R619" t="str">
            <v xml:space="preserve">Female </v>
          </cell>
          <cell r="S619" t="str">
            <v>Male</v>
          </cell>
          <cell r="T619" t="str">
            <v xml:space="preserve">Female </v>
          </cell>
          <cell r="U619" t="str">
            <v>Male</v>
          </cell>
          <cell r="V619" t="str">
            <v xml:space="preserve">Female </v>
          </cell>
          <cell r="W619" t="str">
            <v>Male</v>
          </cell>
          <cell r="X619" t="str">
            <v xml:space="preserve">Female </v>
          </cell>
          <cell r="Y619" t="str">
            <v>Male</v>
          </cell>
          <cell r="Z619" t="str">
            <v xml:space="preserve">Female </v>
          </cell>
        </row>
        <row r="620">
          <cell r="C620">
            <v>1980</v>
          </cell>
          <cell r="D620">
            <v>162.75</v>
          </cell>
          <cell r="E620">
            <v>39.9</v>
          </cell>
          <cell r="F620">
            <v>21</v>
          </cell>
          <cell r="G620">
            <v>68.249999999999915</v>
          </cell>
        </row>
        <row r="621">
          <cell r="C621">
            <v>1981</v>
          </cell>
          <cell r="D621">
            <v>178.5</v>
          </cell>
          <cell r="E621">
            <v>30.45</v>
          </cell>
          <cell r="F621">
            <v>22.05</v>
          </cell>
          <cell r="G621">
            <v>57.749999999999943</v>
          </cell>
          <cell r="K621" t="str">
            <v>Persons in consensual union</v>
          </cell>
        </row>
        <row r="622">
          <cell r="C622">
            <v>1982</v>
          </cell>
          <cell r="D622">
            <v>184.8</v>
          </cell>
          <cell r="E622">
            <v>48.3</v>
          </cell>
          <cell r="F622">
            <v>28.35</v>
          </cell>
          <cell r="G622">
            <v>67.199999999999918</v>
          </cell>
          <cell r="K622" t="str">
            <v xml:space="preserve">Native </v>
          </cell>
          <cell r="M622">
            <v>1132</v>
          </cell>
          <cell r="N622">
            <v>1135</v>
          </cell>
          <cell r="O622">
            <v>64</v>
          </cell>
          <cell r="P622">
            <v>18</v>
          </cell>
          <cell r="Q622">
            <v>510</v>
          </cell>
          <cell r="R622">
            <v>471</v>
          </cell>
          <cell r="S622">
            <v>40</v>
          </cell>
          <cell r="T622">
            <v>9</v>
          </cell>
          <cell r="U622">
            <v>44</v>
          </cell>
          <cell r="V622">
            <v>50</v>
          </cell>
          <cell r="W622">
            <v>1</v>
          </cell>
          <cell r="Y622">
            <v>1791</v>
          </cell>
          <cell r="Z622">
            <v>1684</v>
          </cell>
        </row>
        <row r="623">
          <cell r="C623">
            <v>1983</v>
          </cell>
          <cell r="D623">
            <v>190.05</v>
          </cell>
          <cell r="E623">
            <v>39.9</v>
          </cell>
          <cell r="F623">
            <v>25.2</v>
          </cell>
          <cell r="G623">
            <v>67.199999999999918</v>
          </cell>
          <cell r="K623" t="str">
            <v xml:space="preserve">Foreign born </v>
          </cell>
          <cell r="M623">
            <v>961</v>
          </cell>
          <cell r="N623">
            <v>1114</v>
          </cell>
          <cell r="O623">
            <v>140</v>
          </cell>
          <cell r="P623">
            <v>78</v>
          </cell>
          <cell r="Q623">
            <v>285</v>
          </cell>
          <cell r="R623">
            <v>289</v>
          </cell>
          <cell r="S623">
            <v>43</v>
          </cell>
          <cell r="T623">
            <v>32</v>
          </cell>
          <cell r="U623">
            <v>27</v>
          </cell>
          <cell r="V623">
            <v>46</v>
          </cell>
          <cell r="W623">
            <v>6</v>
          </cell>
          <cell r="X623">
            <v>11</v>
          </cell>
          <cell r="Y623">
            <v>1462</v>
          </cell>
          <cell r="Z623">
            <v>1569</v>
          </cell>
        </row>
        <row r="624">
          <cell r="C624">
            <v>1984</v>
          </cell>
          <cell r="D624">
            <v>185.85</v>
          </cell>
          <cell r="E624">
            <v>40.950000000000003</v>
          </cell>
          <cell r="F624">
            <v>19.95</v>
          </cell>
          <cell r="G624">
            <v>67.199999999999918</v>
          </cell>
        </row>
        <row r="625">
          <cell r="C625">
            <v>1985</v>
          </cell>
          <cell r="D625">
            <v>191.1</v>
          </cell>
          <cell r="E625">
            <v>53.55</v>
          </cell>
          <cell r="F625">
            <v>35.700000000000003</v>
          </cell>
          <cell r="G625">
            <v>64.049999999999926</v>
          </cell>
          <cell r="K625" t="str">
            <v>All persons</v>
          </cell>
        </row>
        <row r="626">
          <cell r="C626">
            <v>1986</v>
          </cell>
          <cell r="D626">
            <v>187.95</v>
          </cell>
          <cell r="E626">
            <v>44.1</v>
          </cell>
          <cell r="F626">
            <v>29.4</v>
          </cell>
          <cell r="G626">
            <v>67.199999999999918</v>
          </cell>
        </row>
        <row r="627">
          <cell r="C627">
            <v>1987</v>
          </cell>
          <cell r="D627">
            <v>178.5</v>
          </cell>
          <cell r="E627">
            <v>50.4</v>
          </cell>
          <cell r="F627">
            <v>33.6</v>
          </cell>
          <cell r="G627">
            <v>81.899999999999878</v>
          </cell>
          <cell r="K627" t="str">
            <v xml:space="preserve">Native </v>
          </cell>
          <cell r="M627">
            <v>8433.599999999904</v>
          </cell>
          <cell r="N627">
            <v>8782.1999999999134</v>
          </cell>
          <cell r="O627">
            <v>10888.499999999798</v>
          </cell>
          <cell r="P627">
            <v>9498.2999999998556</v>
          </cell>
          <cell r="Q627">
            <v>1628.55</v>
          </cell>
          <cell r="R627">
            <v>2480.1000000000113</v>
          </cell>
          <cell r="S627">
            <v>131.25</v>
          </cell>
          <cell r="T627">
            <v>115.5</v>
          </cell>
          <cell r="U627">
            <v>431.55</v>
          </cell>
          <cell r="V627">
            <v>1523.55</v>
          </cell>
          <cell r="W627">
            <v>15.75</v>
          </cell>
          <cell r="X627">
            <v>12.6</v>
          </cell>
          <cell r="Y627">
            <v>21529.199999999706</v>
          </cell>
          <cell r="Z627">
            <v>22412.249999999782</v>
          </cell>
        </row>
        <row r="628">
          <cell r="C628">
            <v>1988</v>
          </cell>
          <cell r="D628">
            <v>196.35000000000051</v>
          </cell>
          <cell r="E628">
            <v>60.899999999999935</v>
          </cell>
          <cell r="F628">
            <v>32.549999999999997</v>
          </cell>
          <cell r="G628">
            <v>88.199999999999861</v>
          </cell>
          <cell r="K628" t="str">
            <v xml:space="preserve">Foreign born </v>
          </cell>
          <cell r="M628">
            <v>4584.2999999999729</v>
          </cell>
          <cell r="N628">
            <v>5530.3499999999767</v>
          </cell>
          <cell r="O628">
            <v>6110.9999999999563</v>
          </cell>
          <cell r="P628">
            <v>6907.9499999999198</v>
          </cell>
          <cell r="Q628">
            <v>711.89999999999941</v>
          </cell>
          <cell r="R628">
            <v>1178.0999999999999</v>
          </cell>
          <cell r="S628">
            <v>99.75</v>
          </cell>
          <cell r="T628">
            <v>169.05</v>
          </cell>
          <cell r="U628">
            <v>231</v>
          </cell>
          <cell r="V628">
            <v>954.44999999999914</v>
          </cell>
          <cell r="W628">
            <v>12.6</v>
          </cell>
          <cell r="X628">
            <v>16.8</v>
          </cell>
          <cell r="Y628">
            <v>11750.54999999993</v>
          </cell>
          <cell r="Z628">
            <v>14756.699999999895</v>
          </cell>
        </row>
        <row r="629">
          <cell r="C629">
            <v>1989</v>
          </cell>
          <cell r="D629">
            <v>212.10000000000068</v>
          </cell>
          <cell r="E629">
            <v>69.299999999999912</v>
          </cell>
          <cell r="F629">
            <v>46.2</v>
          </cell>
          <cell r="G629">
            <v>93.449999999999847</v>
          </cell>
        </row>
        <row r="630">
          <cell r="C630">
            <v>1990</v>
          </cell>
          <cell r="D630">
            <v>206.85000000000062</v>
          </cell>
          <cell r="E630">
            <v>100.8</v>
          </cell>
          <cell r="F630">
            <v>54.6</v>
          </cell>
          <cell r="G630">
            <v>123.9</v>
          </cell>
          <cell r="K630" t="str">
            <v>Percentage in</v>
          </cell>
        </row>
        <row r="631">
          <cell r="C631">
            <v>1991</v>
          </cell>
          <cell r="D631">
            <v>178.5</v>
          </cell>
          <cell r="E631">
            <v>139.65</v>
          </cell>
          <cell r="F631">
            <v>51.45</v>
          </cell>
          <cell r="G631">
            <v>118.65</v>
          </cell>
          <cell r="K631" t="str">
            <v xml:space="preserve"> consensual union</v>
          </cell>
        </row>
        <row r="632">
          <cell r="C632">
            <v>1992</v>
          </cell>
          <cell r="D632">
            <v>198.45000000000053</v>
          </cell>
          <cell r="E632">
            <v>147</v>
          </cell>
          <cell r="F632">
            <v>61.949999999999932</v>
          </cell>
          <cell r="G632">
            <v>147</v>
          </cell>
        </row>
        <row r="633">
          <cell r="C633">
            <v>1993</v>
          </cell>
          <cell r="D633">
            <v>187.95</v>
          </cell>
          <cell r="E633">
            <v>159.6</v>
          </cell>
          <cell r="F633">
            <v>65.099999999999923</v>
          </cell>
          <cell r="G633">
            <v>183.75</v>
          </cell>
          <cell r="K633" t="str">
            <v xml:space="preserve">Native </v>
          </cell>
          <cell r="M633">
            <v>13.422500474293455</v>
          </cell>
          <cell r="N633">
            <v>12.923868734485792</v>
          </cell>
          <cell r="O633">
            <v>0.58777609404418585</v>
          </cell>
          <cell r="P633">
            <v>0.1895075960961464</v>
          </cell>
          <cell r="Q633">
            <v>31.316201528967486</v>
          </cell>
          <cell r="R633">
            <v>18.991169710898667</v>
          </cell>
          <cell r="S633">
            <v>30.476190476190478</v>
          </cell>
          <cell r="T633">
            <v>7.7922077922077921</v>
          </cell>
          <cell r="U633">
            <v>10.195805816243771</v>
          </cell>
          <cell r="V633">
            <v>3.2818089330839157</v>
          </cell>
          <cell r="W633">
            <v>6.3492063492063489</v>
          </cell>
          <cell r="X633">
            <v>0</v>
          </cell>
          <cell r="Y633">
            <v>8.318934284599635</v>
          </cell>
          <cell r="Z633">
            <v>7.5137480618858721</v>
          </cell>
        </row>
        <row r="634">
          <cell r="C634">
            <v>1994</v>
          </cell>
          <cell r="D634">
            <v>156.44999999999999</v>
          </cell>
          <cell r="E634">
            <v>140.69999999999999</v>
          </cell>
          <cell r="F634">
            <v>49.35</v>
          </cell>
          <cell r="G634">
            <v>148.05000000000001</v>
          </cell>
          <cell r="K634" t="str">
            <v xml:space="preserve">Foreign born </v>
          </cell>
          <cell r="M634">
            <v>20.962851471326172</v>
          </cell>
          <cell r="N634">
            <v>20.143390562984344</v>
          </cell>
          <cell r="O634">
            <v>2.2909507445590083</v>
          </cell>
          <cell r="P634">
            <v>1.1291338240722777</v>
          </cell>
          <cell r="Q634">
            <v>40.033712600084314</v>
          </cell>
          <cell r="R634">
            <v>24.531024531024535</v>
          </cell>
          <cell r="S634">
            <v>43.107769423558892</v>
          </cell>
          <cell r="T634">
            <v>18.929310854776695</v>
          </cell>
          <cell r="U634">
            <v>11.688311688311687</v>
          </cell>
          <cell r="V634">
            <v>4.8195295720048241</v>
          </cell>
          <cell r="W634">
            <v>47.61904761904762</v>
          </cell>
          <cell r="X634">
            <v>65.476190476190482</v>
          </cell>
          <cell r="Y634">
            <v>12.441970801366818</v>
          </cell>
          <cell r="Z634">
            <v>10.63245847648872</v>
          </cell>
        </row>
        <row r="635">
          <cell r="C635">
            <v>1995</v>
          </cell>
          <cell r="D635">
            <v>168</v>
          </cell>
          <cell r="E635">
            <v>197.40000000000052</v>
          </cell>
          <cell r="F635">
            <v>73.499999999999901</v>
          </cell>
          <cell r="G635">
            <v>138.6</v>
          </cell>
        </row>
        <row r="636">
          <cell r="C636">
            <v>1996</v>
          </cell>
          <cell r="D636">
            <v>159.6</v>
          </cell>
          <cell r="E636">
            <v>159.6</v>
          </cell>
          <cell r="F636">
            <v>77.699999999999889</v>
          </cell>
          <cell r="G636">
            <v>174.3</v>
          </cell>
        </row>
        <row r="637">
          <cell r="C637">
            <v>1997</v>
          </cell>
          <cell r="D637">
            <v>163.80000000000001</v>
          </cell>
          <cell r="E637">
            <v>195.30000000000049</v>
          </cell>
          <cell r="F637">
            <v>81.899999999999878</v>
          </cell>
          <cell r="G637">
            <v>195.30000000000049</v>
          </cell>
          <cell r="K637" t="str">
            <v>Source: Population and Housing Census 2000</v>
          </cell>
        </row>
        <row r="638">
          <cell r="C638">
            <v>1998</v>
          </cell>
          <cell r="D638">
            <v>169.05</v>
          </cell>
          <cell r="E638">
            <v>162.75</v>
          </cell>
          <cell r="F638">
            <v>82.949999999999875</v>
          </cell>
          <cell r="G638">
            <v>176.4</v>
          </cell>
        </row>
        <row r="639">
          <cell r="C639">
            <v>1999</v>
          </cell>
          <cell r="D639">
            <v>189</v>
          </cell>
          <cell r="E639">
            <v>183.75</v>
          </cell>
          <cell r="F639">
            <v>85.049999999999869</v>
          </cell>
          <cell r="G639">
            <v>187.95</v>
          </cell>
        </row>
        <row r="640">
          <cell r="C640">
            <v>2000</v>
          </cell>
          <cell r="D640">
            <v>119.7</v>
          </cell>
          <cell r="E640">
            <v>150.15</v>
          </cell>
          <cell r="F640">
            <v>60.899999999999935</v>
          </cell>
          <cell r="G640">
            <v>134.4</v>
          </cell>
          <cell r="L640" t="str">
            <v>Table 21. Divorce table for males and females, Aruba 1991</v>
          </cell>
          <cell r="R640" t="str">
            <v>Main</v>
          </cell>
          <cell r="T640" t="str">
            <v>Demography</v>
          </cell>
          <cell r="AB640" t="str">
            <v>Table 24. Native and foreign born persons who live together on a durable basis with a partner, whether married or not, by age.</v>
          </cell>
          <cell r="AY640" t="str">
            <v>Main</v>
          </cell>
          <cell r="BA640" t="str">
            <v>Demography</v>
          </cell>
        </row>
        <row r="641">
          <cell r="C641" t="str">
            <v>NR</v>
          </cell>
          <cell r="D641">
            <v>26.25</v>
          </cell>
          <cell r="E641">
            <v>6.3</v>
          </cell>
          <cell r="F641">
            <v>4.2</v>
          </cell>
          <cell r="G641">
            <v>43.05</v>
          </cell>
        </row>
        <row r="642">
          <cell r="AB642" t="str">
            <v>Males</v>
          </cell>
        </row>
        <row r="643">
          <cell r="B643" t="str">
            <v>Source: Population and Housing Census 2000</v>
          </cell>
          <cell r="M643" t="str">
            <v>Males</v>
          </cell>
          <cell r="R643" t="str">
            <v>Females</v>
          </cell>
          <cell r="AM643" t="str">
            <v>Main</v>
          </cell>
          <cell r="AO643" t="str">
            <v>Demography</v>
          </cell>
        </row>
        <row r="644">
          <cell r="AD644" t="str">
            <v>Native born</v>
          </cell>
          <cell r="AK644" t="str">
            <v>Foreign born</v>
          </cell>
        </row>
        <row r="645">
          <cell r="B645" t="str">
            <v>Graphs Mortality</v>
          </cell>
          <cell r="G645" t="str">
            <v>Main</v>
          </cell>
          <cell r="I645" t="str">
            <v>Demography</v>
          </cell>
          <cell r="M645" t="str">
            <v>s(x,X+5)</v>
          </cell>
          <cell r="N645" t="str">
            <v>d(x,x+5)</v>
          </cell>
          <cell r="O645" t="str">
            <v>D(x,x+5)</v>
          </cell>
          <cell r="P645" t="str">
            <v>M(x)</v>
          </cell>
          <cell r="R645" t="str">
            <v>s(x,X+5)</v>
          </cell>
          <cell r="S645" t="str">
            <v>d(x,x+5)</v>
          </cell>
          <cell r="T645" t="str">
            <v>D(x,x+5)</v>
          </cell>
          <cell r="U645" t="str">
            <v>M(x)</v>
          </cell>
        </row>
        <row r="646">
          <cell r="AD646" t="str">
            <v>Live together on a durable basis</v>
          </cell>
          <cell r="AK646" t="str">
            <v>Live together on a durable basis</v>
          </cell>
        </row>
        <row r="647">
          <cell r="B647" t="str">
            <v>A.</v>
          </cell>
          <cell r="C647" t="str">
            <v xml:space="preserve"> Probability of dying for men, 1991 - 2000</v>
          </cell>
          <cell r="L647" t="str">
            <v>15-19</v>
          </cell>
          <cell r="M647">
            <v>0</v>
          </cell>
          <cell r="N647">
            <v>0</v>
          </cell>
          <cell r="P647">
            <v>10000</v>
          </cell>
          <cell r="R647">
            <v>0</v>
          </cell>
          <cell r="S647">
            <v>0</v>
          </cell>
          <cell r="U647">
            <v>10000</v>
          </cell>
          <cell r="AD647" t="str">
            <v xml:space="preserve">Yes </v>
          </cell>
          <cell r="AF647" t="str">
            <v>No</v>
          </cell>
          <cell r="AH647" t="str">
            <v>NR</v>
          </cell>
          <cell r="AK647" t="str">
            <v xml:space="preserve">Yes </v>
          </cell>
          <cell r="AM647" t="str">
            <v>No</v>
          </cell>
          <cell r="AO647" t="str">
            <v>NR</v>
          </cell>
        </row>
        <row r="648">
          <cell r="B648" t="str">
            <v>B.</v>
          </cell>
          <cell r="C648" t="str">
            <v xml:space="preserve"> Probability of dying for women, 1991 - 2000</v>
          </cell>
          <cell r="L648" t="str">
            <v>20-24</v>
          </cell>
          <cell r="M648">
            <v>1.7999999999999999E-2</v>
          </cell>
          <cell r="N648">
            <v>8.7999999999999995E-2</v>
          </cell>
          <cell r="O648">
            <v>877</v>
          </cell>
          <cell r="P648">
            <v>10000</v>
          </cell>
          <cell r="R648">
            <v>0.03</v>
          </cell>
          <cell r="S648">
            <v>0.14099999999999999</v>
          </cell>
          <cell r="T648">
            <v>1411</v>
          </cell>
          <cell r="U648">
            <v>10000</v>
          </cell>
        </row>
        <row r="649">
          <cell r="L649" t="str">
            <v>25-29</v>
          </cell>
          <cell r="M649">
            <v>3.3000000000000002E-2</v>
          </cell>
          <cell r="N649">
            <v>0.152</v>
          </cell>
          <cell r="O649">
            <v>1388</v>
          </cell>
          <cell r="P649">
            <v>9123</v>
          </cell>
          <cell r="R649">
            <v>3.7999999999999999E-2</v>
          </cell>
          <cell r="S649">
            <v>0.17199999999999999</v>
          </cell>
          <cell r="T649">
            <v>1478</v>
          </cell>
          <cell r="U649">
            <v>8789</v>
          </cell>
          <cell r="AC649" t="str">
            <v>10-14</v>
          </cell>
          <cell r="AD649">
            <v>0</v>
          </cell>
          <cell r="AE649">
            <v>0</v>
          </cell>
          <cell r="AF649">
            <v>446.25000000000318</v>
          </cell>
          <cell r="AG649">
            <v>100</v>
          </cell>
          <cell r="AH649">
            <v>0</v>
          </cell>
          <cell r="AI649">
            <v>0</v>
          </cell>
          <cell r="AK649">
            <v>0</v>
          </cell>
          <cell r="AL649">
            <v>0</v>
          </cell>
          <cell r="AM649">
            <v>220.50000000000077</v>
          </cell>
          <cell r="AN649">
            <v>99.526066350710892</v>
          </cell>
          <cell r="AO649">
            <v>1.05</v>
          </cell>
        </row>
        <row r="650">
          <cell r="L650" t="str">
            <v>30-34</v>
          </cell>
          <cell r="M650">
            <v>3.3000000000000002E-2</v>
          </cell>
          <cell r="N650">
            <v>0.153</v>
          </cell>
          <cell r="O650">
            <v>1187</v>
          </cell>
          <cell r="P650">
            <v>7734</v>
          </cell>
          <cell r="R650">
            <v>2.1000000000000001E-2</v>
          </cell>
          <cell r="S650">
            <v>0.1</v>
          </cell>
          <cell r="T650">
            <v>709</v>
          </cell>
          <cell r="U650">
            <v>7111</v>
          </cell>
          <cell r="AC650" t="str">
            <v>15-19</v>
          </cell>
          <cell r="AD650">
            <v>22.05</v>
          </cell>
          <cell r="AE650">
            <v>0.99009900990100452</v>
          </cell>
          <cell r="AF650">
            <v>2200.7999999999638</v>
          </cell>
          <cell r="AG650">
            <v>98.821310702498607</v>
          </cell>
          <cell r="AH650">
            <v>4.2</v>
          </cell>
          <cell r="AI650">
            <v>0.18859028760019128</v>
          </cell>
          <cell r="AK650">
            <v>14.7</v>
          </cell>
          <cell r="AL650">
            <v>1.7699115044248004</v>
          </cell>
          <cell r="AM650">
            <v>811.64999999999088</v>
          </cell>
          <cell r="AN650">
            <v>97.724399494311072</v>
          </cell>
          <cell r="AO650">
            <v>4.2</v>
          </cell>
        </row>
        <row r="651">
          <cell r="L651" t="str">
            <v>35-39</v>
          </cell>
          <cell r="M651">
            <v>1.7000000000000001E-2</v>
          </cell>
          <cell r="N651">
            <v>8.1000000000000003E-2</v>
          </cell>
          <cell r="O651">
            <v>533</v>
          </cell>
          <cell r="P651">
            <v>6547</v>
          </cell>
          <cell r="R651">
            <v>2.5999999999999999E-2</v>
          </cell>
          <cell r="S651">
            <v>0.121</v>
          </cell>
          <cell r="T651">
            <v>775</v>
          </cell>
          <cell r="U651">
            <v>6403</v>
          </cell>
          <cell r="AC651" t="str">
            <v>20-24</v>
          </cell>
          <cell r="AD651">
            <v>278.25000000000136</v>
          </cell>
          <cell r="AE651">
            <v>17.713903743316067</v>
          </cell>
          <cell r="AF651">
            <v>1292.5499999999702</v>
          </cell>
          <cell r="AG651">
            <v>82.286096256684786</v>
          </cell>
          <cell r="AH651">
            <v>0</v>
          </cell>
          <cell r="AI651">
            <v>0</v>
          </cell>
          <cell r="AK651">
            <v>169.05</v>
          </cell>
          <cell r="AL651">
            <v>19.730392156863026</v>
          </cell>
          <cell r="AM651">
            <v>679.34999999999661</v>
          </cell>
          <cell r="AN651">
            <v>79.289215686275142</v>
          </cell>
          <cell r="AO651">
            <v>8.4</v>
          </cell>
        </row>
        <row r="652">
          <cell r="L652" t="str">
            <v>40-44</v>
          </cell>
          <cell r="M652">
            <v>2.1000000000000001E-2</v>
          </cell>
          <cell r="N652">
            <v>0.1</v>
          </cell>
          <cell r="O652">
            <v>600</v>
          </cell>
          <cell r="P652">
            <v>6014</v>
          </cell>
          <cell r="R652">
            <v>2.1999999999999999E-2</v>
          </cell>
          <cell r="S652">
            <v>0.10299999999999999</v>
          </cell>
          <cell r="T652">
            <v>578</v>
          </cell>
          <cell r="U652">
            <v>5628</v>
          </cell>
          <cell r="AC652" t="str">
            <v>25-29</v>
          </cell>
          <cell r="AD652">
            <v>736.04999999999416</v>
          </cell>
          <cell r="AE652">
            <v>45.63802083333421</v>
          </cell>
          <cell r="AF652">
            <v>876.74999999998806</v>
          </cell>
          <cell r="AG652">
            <v>54.361979166667396</v>
          </cell>
          <cell r="AH652">
            <v>0</v>
          </cell>
          <cell r="AI652">
            <v>0</v>
          </cell>
          <cell r="AK652">
            <v>594.29999999999995</v>
          </cell>
          <cell r="AL652">
            <v>42.207307979121126</v>
          </cell>
          <cell r="AM652">
            <v>803.24999999999125</v>
          </cell>
          <cell r="AN652">
            <v>57.046979865772599</v>
          </cell>
          <cell r="AO652">
            <v>10.5</v>
          </cell>
        </row>
        <row r="653">
          <cell r="L653" t="str">
            <v>45-49</v>
          </cell>
          <cell r="M653">
            <v>1.4999999999999999E-2</v>
          </cell>
          <cell r="N653">
            <v>7.3999999999999996E-2</v>
          </cell>
          <cell r="O653">
            <v>399</v>
          </cell>
          <cell r="P653">
            <v>5414</v>
          </cell>
          <cell r="R653">
            <v>0.01</v>
          </cell>
          <cell r="S653">
            <v>4.9000000000000002E-2</v>
          </cell>
          <cell r="T653">
            <v>245</v>
          </cell>
          <cell r="U653">
            <v>5050</v>
          </cell>
          <cell r="AC653" t="str">
            <v>30-34</v>
          </cell>
          <cell r="AD653">
            <v>1193.8499999999744</v>
          </cell>
          <cell r="AE653">
            <v>62.472527472527986</v>
          </cell>
          <cell r="AF653">
            <v>716.09999999999502</v>
          </cell>
          <cell r="AG653">
            <v>37.47252747252832</v>
          </cell>
          <cell r="AH653">
            <v>1.05</v>
          </cell>
          <cell r="AI653">
            <v>5.4945054945056575E-2</v>
          </cell>
          <cell r="AK653">
            <v>1090.9499999999789</v>
          </cell>
          <cell r="AL653">
            <v>58.469330332020839</v>
          </cell>
          <cell r="AM653">
            <v>765.44999999999288</v>
          </cell>
          <cell r="AN653">
            <v>41.024198086663738</v>
          </cell>
          <cell r="AO653">
            <v>9.4499999999999993</v>
          </cell>
        </row>
        <row r="654">
          <cell r="D654" t="str">
            <v>Main</v>
          </cell>
          <cell r="F654" t="str">
            <v>Demography</v>
          </cell>
          <cell r="H654" t="str">
            <v>Graph</v>
          </cell>
          <cell r="L654" t="str">
            <v>50-54</v>
          </cell>
          <cell r="M654">
            <v>1.2E-2</v>
          </cell>
          <cell r="N654">
            <v>5.8999999999999997E-2</v>
          </cell>
          <cell r="P654">
            <v>5015</v>
          </cell>
          <cell r="R654">
            <v>8.0000000000000002E-3</v>
          </cell>
          <cell r="S654">
            <v>3.9E-2</v>
          </cell>
          <cell r="U654">
            <v>4805</v>
          </cell>
          <cell r="AC654" t="str">
            <v>35-39</v>
          </cell>
          <cell r="AD654">
            <v>1666.349999999954</v>
          </cell>
          <cell r="AE654">
            <v>66.235392320531915</v>
          </cell>
          <cell r="AF654">
            <v>846.29999999998938</v>
          </cell>
          <cell r="AG654">
            <v>33.639398998329881</v>
          </cell>
          <cell r="AH654">
            <v>3.15</v>
          </cell>
          <cell r="AI654">
            <v>0.12520868113522449</v>
          </cell>
          <cell r="AK654">
            <v>1172.8499999999754</v>
          </cell>
          <cell r="AL654">
            <v>63.646723646724162</v>
          </cell>
          <cell r="AM654">
            <v>660.44999999999743</v>
          </cell>
          <cell r="AN654">
            <v>35.840455840456748</v>
          </cell>
          <cell r="AO654">
            <v>9.4499999999999993</v>
          </cell>
        </row>
        <row r="655">
          <cell r="AC655" t="str">
            <v>40-44</v>
          </cell>
          <cell r="AD655">
            <v>1796.5499999999483</v>
          </cell>
          <cell r="AE655">
            <v>68.853118712270756</v>
          </cell>
          <cell r="AF655">
            <v>811.64999999999088</v>
          </cell>
          <cell r="AG655">
            <v>31.106639839033445</v>
          </cell>
          <cell r="AH655">
            <v>1.05</v>
          </cell>
          <cell r="AI655">
            <v>4.0241448692152383E-2</v>
          </cell>
          <cell r="AK655">
            <v>862.0499999999887</v>
          </cell>
          <cell r="AL655">
            <v>64.140625000000682</v>
          </cell>
          <cell r="AM655">
            <v>473.55000000000348</v>
          </cell>
          <cell r="AN655">
            <v>35.234375000001101</v>
          </cell>
          <cell r="AO655">
            <v>8.4</v>
          </cell>
        </row>
        <row r="656">
          <cell r="L656" t="str">
            <v xml:space="preserve">Source: Population and Housing Census 1991 and 2000. </v>
          </cell>
          <cell r="AC656" t="str">
            <v>45-49</v>
          </cell>
          <cell r="AD656">
            <v>1669.4999999999538</v>
          </cell>
          <cell r="AE656">
            <v>72.503419972638795</v>
          </cell>
          <cell r="AF656">
            <v>632.09999999999866</v>
          </cell>
          <cell r="AG656">
            <v>27.450980392157025</v>
          </cell>
          <cell r="AH656">
            <v>1.05</v>
          </cell>
          <cell r="AI656">
            <v>4.5599635202918744E-2</v>
          </cell>
          <cell r="AK656">
            <v>641.54999999999825</v>
          </cell>
          <cell r="AL656">
            <v>66.922234392114802</v>
          </cell>
          <cell r="AM656">
            <v>311.85000000000173</v>
          </cell>
          <cell r="AN656">
            <v>32.530120481928414</v>
          </cell>
          <cell r="AO656">
            <v>5.25</v>
          </cell>
        </row>
        <row r="657">
          <cell r="AC657" t="str">
            <v>50-54</v>
          </cell>
          <cell r="AD657">
            <v>1371.2999999999668</v>
          </cell>
          <cell r="AE657">
            <v>74.543378995434153</v>
          </cell>
          <cell r="AF657">
            <v>468.30000000000342</v>
          </cell>
          <cell r="AG657">
            <v>25.456621004567136</v>
          </cell>
          <cell r="AH657">
            <v>0</v>
          </cell>
          <cell r="AI657">
            <v>0</v>
          </cell>
          <cell r="AK657">
            <v>479.85000000000355</v>
          </cell>
          <cell r="AL657">
            <v>68.310911808670582</v>
          </cell>
          <cell r="AM657">
            <v>215.25000000000071</v>
          </cell>
          <cell r="AN657">
            <v>30.642750373692369</v>
          </cell>
          <cell r="AO657">
            <v>7.35</v>
          </cell>
        </row>
        <row r="658">
          <cell r="K658" t="str">
            <v>Table 22. Divorce table for males and females, Aruba 2000</v>
          </cell>
          <cell r="Q658" t="str">
            <v>Main</v>
          </cell>
          <cell r="S658" t="str">
            <v>Demography</v>
          </cell>
          <cell r="AC658" t="str">
            <v>55-59</v>
          </cell>
          <cell r="AD658">
            <v>1112.9999999999779</v>
          </cell>
          <cell r="AE658">
            <v>75.284090909091347</v>
          </cell>
          <cell r="AF658">
            <v>364.3500000000023</v>
          </cell>
          <cell r="AG658">
            <v>24.644886363637152</v>
          </cell>
          <cell r="AH658">
            <v>1.05</v>
          </cell>
          <cell r="AI658">
            <v>7.1022727272729097E-2</v>
          </cell>
          <cell r="AK658">
            <v>333.90000000000197</v>
          </cell>
          <cell r="AL658">
            <v>74.473067915690777</v>
          </cell>
          <cell r="AM658">
            <v>113.4</v>
          </cell>
          <cell r="AN658">
            <v>25.29274004683818</v>
          </cell>
          <cell r="AO658">
            <v>1.05</v>
          </cell>
        </row>
        <row r="659">
          <cell r="AC659" t="str">
            <v>60-64</v>
          </cell>
          <cell r="AD659">
            <v>916.64999999998633</v>
          </cell>
          <cell r="AE659">
            <v>76.045296167247898</v>
          </cell>
          <cell r="AF659">
            <v>287.70000000000147</v>
          </cell>
          <cell r="AG659">
            <v>23.867595818815968</v>
          </cell>
          <cell r="AH659">
            <v>1.05</v>
          </cell>
          <cell r="AI659">
            <v>8.7108013937284123E-2</v>
          </cell>
          <cell r="AK659">
            <v>263.55000000000121</v>
          </cell>
          <cell r="AL659">
            <v>73.823529411764582</v>
          </cell>
          <cell r="AM659">
            <v>88.199999999999861</v>
          </cell>
          <cell r="AN659">
            <v>24.705882352940986</v>
          </cell>
          <cell r="AO659">
            <v>5.25</v>
          </cell>
        </row>
        <row r="660">
          <cell r="AC660" t="str">
            <v>65-69</v>
          </cell>
          <cell r="AD660">
            <v>637.34999999999843</v>
          </cell>
          <cell r="AE660">
            <v>76.065162907268913</v>
          </cell>
          <cell r="AF660">
            <v>199.50000000000054</v>
          </cell>
          <cell r="AG660">
            <v>23.809523809524165</v>
          </cell>
          <cell r="AH660">
            <v>1.05</v>
          </cell>
          <cell r="AI660">
            <v>0.1253132832080216</v>
          </cell>
          <cell r="AK660">
            <v>215.25000000000071</v>
          </cell>
          <cell r="AL660">
            <v>72.438162544169472</v>
          </cell>
          <cell r="AM660">
            <v>77.699999999999889</v>
          </cell>
          <cell r="AN660">
            <v>26.148409893992756</v>
          </cell>
          <cell r="AO660">
            <v>4.2</v>
          </cell>
        </row>
        <row r="661">
          <cell r="L661" t="str">
            <v>Males</v>
          </cell>
          <cell r="S661" t="str">
            <v>Females</v>
          </cell>
          <cell r="AC661" t="str">
            <v>70-74</v>
          </cell>
          <cell r="AD661">
            <v>317.10000000000178</v>
          </cell>
          <cell r="AE661">
            <v>73.658536585365752</v>
          </cell>
          <cell r="AF661">
            <v>113.4</v>
          </cell>
          <cell r="AG661">
            <v>26.341463414633914</v>
          </cell>
          <cell r="AH661">
            <v>0</v>
          </cell>
          <cell r="AI661">
            <v>0</v>
          </cell>
          <cell r="AK661">
            <v>222.60000000000079</v>
          </cell>
          <cell r="AL661">
            <v>72.354948805460609</v>
          </cell>
          <cell r="AM661">
            <v>85.049999999999869</v>
          </cell>
          <cell r="AN661">
            <v>27.645051194539054</v>
          </cell>
          <cell r="AO661">
            <v>0</v>
          </cell>
        </row>
        <row r="662">
          <cell r="AC662" t="str">
            <v>75-79</v>
          </cell>
          <cell r="AD662">
            <v>182.7</v>
          </cell>
          <cell r="AE662">
            <v>68.774703557312066</v>
          </cell>
          <cell r="AF662">
            <v>82.949999999999875</v>
          </cell>
          <cell r="AG662">
            <v>31.225296442687554</v>
          </cell>
          <cell r="AH662">
            <v>0</v>
          </cell>
          <cell r="AI662">
            <v>0</v>
          </cell>
          <cell r="AK662">
            <v>133.35</v>
          </cell>
          <cell r="AL662">
            <v>66.492146596858362</v>
          </cell>
          <cell r="AM662">
            <v>67.199999999999918</v>
          </cell>
          <cell r="AN662">
            <v>33.507853403141226</v>
          </cell>
          <cell r="AO662">
            <v>0</v>
          </cell>
        </row>
        <row r="663">
          <cell r="L663" t="str">
            <v>Divorces</v>
          </cell>
          <cell r="M663" t="str">
            <v>Married persons</v>
          </cell>
          <cell r="N663" t="str">
            <v>s(x,X+5)</v>
          </cell>
          <cell r="O663" t="str">
            <v>d(x,x+5)</v>
          </cell>
          <cell r="P663" t="str">
            <v>D(x,x+5)</v>
          </cell>
          <cell r="Q663" t="str">
            <v>M(x)</v>
          </cell>
          <cell r="S663" t="str">
            <v>Divorces</v>
          </cell>
          <cell r="T663" t="str">
            <v>Married persons</v>
          </cell>
          <cell r="U663" t="str">
            <v>s(x,X+5)</v>
          </cell>
          <cell r="V663" t="str">
            <v>d(x,x+5)</v>
          </cell>
          <cell r="W663" t="str">
            <v>D(x,x+5)</v>
          </cell>
          <cell r="X663" t="str">
            <v>M(x)</v>
          </cell>
          <cell r="AC663" t="str">
            <v>80-84</v>
          </cell>
          <cell r="AD663">
            <v>79.799999999999883</v>
          </cell>
          <cell r="AE663">
            <v>51.006711409395876</v>
          </cell>
          <cell r="AF663">
            <v>76.649999999999892</v>
          </cell>
          <cell r="AG663">
            <v>48.993288590603932</v>
          </cell>
          <cell r="AH663">
            <v>0</v>
          </cell>
          <cell r="AI663">
            <v>0</v>
          </cell>
          <cell r="AK663">
            <v>74.549999999999898</v>
          </cell>
          <cell r="AL663">
            <v>60.683760683760717</v>
          </cell>
          <cell r="AM663">
            <v>48.3</v>
          </cell>
          <cell r="AN663">
            <v>39.316239316239368</v>
          </cell>
          <cell r="AO663">
            <v>0</v>
          </cell>
        </row>
        <row r="664">
          <cell r="AC664" t="str">
            <v>85-89</v>
          </cell>
          <cell r="AD664">
            <v>21</v>
          </cell>
          <cell r="AE664">
            <v>29.850746268656764</v>
          </cell>
          <cell r="AF664">
            <v>49.35</v>
          </cell>
          <cell r="AG664">
            <v>70.149253731343322</v>
          </cell>
          <cell r="AH664">
            <v>0</v>
          </cell>
          <cell r="AI664">
            <v>0</v>
          </cell>
          <cell r="AK664">
            <v>26.25</v>
          </cell>
          <cell r="AL664">
            <v>52.083333333333393</v>
          </cell>
          <cell r="AM664">
            <v>23.1</v>
          </cell>
          <cell r="AN664">
            <v>45.833333333333385</v>
          </cell>
          <cell r="AO664">
            <v>1.05</v>
          </cell>
        </row>
        <row r="665">
          <cell r="K665" t="str">
            <v>15-19</v>
          </cell>
          <cell r="L665">
            <v>1</v>
          </cell>
          <cell r="M665">
            <v>18</v>
          </cell>
          <cell r="N665">
            <v>5.5555555555555552E-2</v>
          </cell>
          <cell r="O665">
            <v>0.24390243902439027</v>
          </cell>
          <cell r="Q665">
            <v>10000</v>
          </cell>
          <cell r="S665">
            <v>2</v>
          </cell>
          <cell r="T665">
            <v>62</v>
          </cell>
          <cell r="U665">
            <v>3.2258064516129031E-2</v>
          </cell>
          <cell r="V665">
            <v>0.1492537313432836</v>
          </cell>
          <cell r="X665">
            <v>10000</v>
          </cell>
          <cell r="AC665" t="str">
            <v>90-94</v>
          </cell>
          <cell r="AD665">
            <v>6.3</v>
          </cell>
          <cell r="AE665">
            <v>28.571428571428559</v>
          </cell>
          <cell r="AF665">
            <v>15.75</v>
          </cell>
          <cell r="AG665">
            <v>71.428571428571431</v>
          </cell>
          <cell r="AH665">
            <v>0</v>
          </cell>
          <cell r="AI665">
            <v>0</v>
          </cell>
          <cell r="AK665">
            <v>9.4499999999999993</v>
          </cell>
          <cell r="AL665">
            <v>42.857142857142847</v>
          </cell>
          <cell r="AM665">
            <v>12.6</v>
          </cell>
          <cell r="AN665">
            <v>57.142857142857139</v>
          </cell>
          <cell r="AO665">
            <v>0</v>
          </cell>
        </row>
        <row r="666">
          <cell r="K666" t="str">
            <v>20-24</v>
          </cell>
          <cell r="L666">
            <v>18</v>
          </cell>
          <cell r="M666">
            <v>266</v>
          </cell>
          <cell r="N666">
            <v>6.7669172932330823E-2</v>
          </cell>
          <cell r="O666">
            <v>0.28938906752411575</v>
          </cell>
          <cell r="P666">
            <v>2893.8906752411576</v>
          </cell>
          <cell r="Q666">
            <v>10000</v>
          </cell>
          <cell r="S666">
            <v>20</v>
          </cell>
          <cell r="T666">
            <v>599</v>
          </cell>
          <cell r="U666">
            <v>3.3388981636060099E-2</v>
          </cell>
          <cell r="V666">
            <v>0.15408320493066255</v>
          </cell>
          <cell r="W666">
            <v>1540.8320493066258</v>
          </cell>
          <cell r="X666">
            <v>10000</v>
          </cell>
          <cell r="AC666" t="str">
            <v>95+</v>
          </cell>
          <cell r="AD666">
            <v>0</v>
          </cell>
          <cell r="AE666">
            <v>0</v>
          </cell>
          <cell r="AF666">
            <v>7.35</v>
          </cell>
          <cell r="AG666">
            <v>100</v>
          </cell>
          <cell r="AH666">
            <v>0</v>
          </cell>
          <cell r="AI666">
            <v>0</v>
          </cell>
          <cell r="AK666">
            <v>0</v>
          </cell>
          <cell r="AL666">
            <v>0</v>
          </cell>
          <cell r="AM666">
            <v>4.2</v>
          </cell>
          <cell r="AN666">
            <v>100</v>
          </cell>
          <cell r="AO666">
            <v>0</v>
          </cell>
        </row>
        <row r="667">
          <cell r="K667" t="str">
            <v>25-29</v>
          </cell>
          <cell r="L667">
            <v>53</v>
          </cell>
          <cell r="M667">
            <v>1072</v>
          </cell>
          <cell r="N667">
            <v>4.9440298507462684E-2</v>
          </cell>
          <cell r="O667">
            <v>0.22000830220008299</v>
          </cell>
          <cell r="P667">
            <v>1563.4030477883707</v>
          </cell>
          <cell r="Q667">
            <v>7106.1093247588424</v>
          </cell>
          <cell r="S667">
            <v>56</v>
          </cell>
          <cell r="T667">
            <v>1529</v>
          </cell>
          <cell r="U667">
            <v>3.6625245258338782E-2</v>
          </cell>
          <cell r="V667">
            <v>0.16776512881965247</v>
          </cell>
          <cell r="W667">
            <v>1419.1534009551497</v>
          </cell>
          <cell r="X667">
            <v>8459.1679506933742</v>
          </cell>
          <cell r="AC667" t="str">
            <v>NR</v>
          </cell>
          <cell r="AD667">
            <v>7.35</v>
          </cell>
          <cell r="AE667">
            <v>0</v>
          </cell>
          <cell r="AF667">
            <v>10.5</v>
          </cell>
          <cell r="AG667">
            <v>52.631578947368411</v>
          </cell>
          <cell r="AH667">
            <v>2.1</v>
          </cell>
          <cell r="AI667">
            <v>10.526315789473681</v>
          </cell>
          <cell r="AK667">
            <v>21</v>
          </cell>
          <cell r="AL667">
            <v>12.903225806451607</v>
          </cell>
          <cell r="AM667">
            <v>29.4</v>
          </cell>
          <cell r="AN667">
            <v>18.064516129032249</v>
          </cell>
          <cell r="AO667">
            <v>112.35</v>
          </cell>
        </row>
        <row r="668">
          <cell r="K668" t="str">
            <v>30-34</v>
          </cell>
          <cell r="L668">
            <v>62</v>
          </cell>
          <cell r="M668">
            <v>2028</v>
          </cell>
          <cell r="N668">
            <v>3.0571992110453649E-2</v>
          </cell>
          <cell r="O668">
            <v>0.14200641319285387</v>
          </cell>
          <cell r="P668">
            <v>787.09983777409343</v>
          </cell>
          <cell r="Q668">
            <v>5542.7062769704717</v>
          </cell>
          <cell r="S668">
            <v>68</v>
          </cell>
          <cell r="T668">
            <v>2089</v>
          </cell>
          <cell r="U668">
            <v>3.2551460028721876E-2</v>
          </cell>
          <cell r="V668">
            <v>0.15050907481186365</v>
          </cell>
          <cell r="W668">
            <v>1059.5860765431589</v>
          </cell>
          <cell r="X668">
            <v>7040.0145497382246</v>
          </cell>
        </row>
        <row r="669">
          <cell r="K669" t="str">
            <v>35-39</v>
          </cell>
          <cell r="L669">
            <v>74</v>
          </cell>
          <cell r="M669">
            <v>2624</v>
          </cell>
          <cell r="N669">
            <v>2.8201219512195123E-2</v>
          </cell>
          <cell r="O669">
            <v>0.13171947312210752</v>
          </cell>
          <cell r="P669">
            <v>626.40597454704857</v>
          </cell>
          <cell r="Q669">
            <v>4755.6064391963782</v>
          </cell>
          <cell r="S669">
            <v>75</v>
          </cell>
          <cell r="T669">
            <v>2622</v>
          </cell>
          <cell r="U669">
            <v>2.8604118993135013E-2</v>
          </cell>
          <cell r="V669">
            <v>0.13347570742124937</v>
          </cell>
          <cell r="W669">
            <v>798.24192114189373</v>
          </cell>
          <cell r="X669">
            <v>5980.4284731950656</v>
          </cell>
        </row>
        <row r="670">
          <cell r="K670" t="str">
            <v>40-44</v>
          </cell>
          <cell r="L670">
            <v>58</v>
          </cell>
          <cell r="M670">
            <v>2481</v>
          </cell>
          <cell r="N670">
            <v>2.3377670294236194E-2</v>
          </cell>
          <cell r="O670">
            <v>0.11043412033511044</v>
          </cell>
          <cell r="P670">
            <v>456.00462100087816</v>
          </cell>
          <cell r="Q670">
            <v>4129.2004646493297</v>
          </cell>
          <cell r="S670">
            <v>48</v>
          </cell>
          <cell r="T670">
            <v>2365</v>
          </cell>
          <cell r="U670">
            <v>2.029598308668076E-2</v>
          </cell>
          <cell r="V670">
            <v>9.657947686116701E-2</v>
          </cell>
          <cell r="W670">
            <v>500.49286619427039</v>
          </cell>
          <cell r="X670">
            <v>5182.1865520531719</v>
          </cell>
        </row>
        <row r="671">
          <cell r="K671" t="str">
            <v>45-49</v>
          </cell>
          <cell r="L671">
            <v>37</v>
          </cell>
          <cell r="M671">
            <v>2227</v>
          </cell>
          <cell r="N671">
            <v>1.6614279299506061E-2</v>
          </cell>
          <cell r="O671">
            <v>7.9758568657038162E-2</v>
          </cell>
          <cell r="P671">
            <v>292.96884288638194</v>
          </cell>
          <cell r="Q671">
            <v>3673.1958436484515</v>
          </cell>
          <cell r="S671">
            <v>41</v>
          </cell>
          <cell r="T671">
            <v>1977</v>
          </cell>
          <cell r="U671">
            <v>2.0738492665655032E-2</v>
          </cell>
          <cell r="V671">
            <v>9.8581389757153165E-2</v>
          </cell>
          <cell r="W671">
            <v>461.52786996925897</v>
          </cell>
          <cell r="X671">
            <v>4681.6936858589015</v>
          </cell>
          <cell r="AB671" t="str">
            <v>Females</v>
          </cell>
        </row>
        <row r="672">
          <cell r="K672" t="str">
            <v>50-54</v>
          </cell>
          <cell r="L672">
            <v>21</v>
          </cell>
          <cell r="M672">
            <v>1753</v>
          </cell>
          <cell r="N672">
            <v>1.1979463776383342E-2</v>
          </cell>
          <cell r="O672">
            <v>5.8155635558017164E-2</v>
          </cell>
          <cell r="Q672">
            <v>3380.2270007620696</v>
          </cell>
          <cell r="S672">
            <v>14</v>
          </cell>
          <cell r="T672">
            <v>1569</v>
          </cell>
          <cell r="U672">
            <v>8.9228808158062466E-3</v>
          </cell>
          <cell r="V672">
            <v>4.3640897755610975E-2</v>
          </cell>
          <cell r="X672">
            <v>4220.1658158896425</v>
          </cell>
        </row>
        <row r="673">
          <cell r="AD673" t="str">
            <v>Native born</v>
          </cell>
          <cell r="AK673" t="str">
            <v>Foreign born</v>
          </cell>
        </row>
        <row r="674">
          <cell r="L674">
            <v>324</v>
          </cell>
          <cell r="M674">
            <v>12469</v>
          </cell>
          <cell r="S674">
            <v>324</v>
          </cell>
          <cell r="T674">
            <v>12812</v>
          </cell>
        </row>
        <row r="675">
          <cell r="K675" t="str">
            <v xml:space="preserve">Source: Population and Housing Census 1991 and 2000. </v>
          </cell>
          <cell r="AD675" t="str">
            <v>Live together on a durable basis</v>
          </cell>
          <cell r="AK675" t="str">
            <v>Live together on a durable basis</v>
          </cell>
        </row>
        <row r="676">
          <cell r="AD676" t="str">
            <v xml:space="preserve">Yes </v>
          </cell>
          <cell r="AF676" t="str">
            <v>No</v>
          </cell>
          <cell r="AH676" t="str">
            <v>NR</v>
          </cell>
          <cell r="AK676" t="str">
            <v xml:space="preserve">Yes </v>
          </cell>
          <cell r="AM676" t="str">
            <v>No</v>
          </cell>
          <cell r="AO676" t="str">
            <v>NR</v>
          </cell>
        </row>
        <row r="677">
          <cell r="D677" t="str">
            <v>Main</v>
          </cell>
          <cell r="F677" t="str">
            <v>Demography</v>
          </cell>
          <cell r="H677" t="str">
            <v>Graph</v>
          </cell>
        </row>
        <row r="678">
          <cell r="AC678" t="str">
            <v>10-14</v>
          </cell>
          <cell r="AD678">
            <v>0</v>
          </cell>
          <cell r="AE678">
            <v>0</v>
          </cell>
          <cell r="AF678">
            <v>418.95000000000289</v>
          </cell>
          <cell r="AG678">
            <v>99.75</v>
          </cell>
          <cell r="AH678">
            <v>1.05</v>
          </cell>
          <cell r="AI678">
            <v>0.24999999999999828</v>
          </cell>
          <cell r="AK678">
            <v>0</v>
          </cell>
          <cell r="AL678">
            <v>0</v>
          </cell>
          <cell r="AM678">
            <v>218.40000000000074</v>
          </cell>
          <cell r="AN678">
            <v>99.047619047619037</v>
          </cell>
          <cell r="AO678">
            <v>2.1</v>
          </cell>
        </row>
        <row r="679">
          <cell r="AC679" t="str">
            <v>15-19</v>
          </cell>
          <cell r="AD679">
            <v>83.999999999999872</v>
          </cell>
          <cell r="AE679">
            <v>3.7541060534960558</v>
          </cell>
          <cell r="AF679">
            <v>2151.4499999999553</v>
          </cell>
          <cell r="AG679">
            <v>96.152041295165873</v>
          </cell>
          <cell r="AH679">
            <v>2.1</v>
          </cell>
          <cell r="AI679">
            <v>9.3852651337401533E-2</v>
          </cell>
          <cell r="AK679">
            <v>56.699999999999946</v>
          </cell>
          <cell r="AL679">
            <v>6.8010075566751382</v>
          </cell>
          <cell r="AM679">
            <v>770.69999999999266</v>
          </cell>
          <cell r="AN679">
            <v>92.443324937027938</v>
          </cell>
          <cell r="AO679">
            <v>6.3</v>
          </cell>
        </row>
        <row r="680">
          <cell r="AC680" t="str">
            <v>20-24</v>
          </cell>
          <cell r="AD680">
            <v>423.15000000000293</v>
          </cell>
          <cell r="AE680">
            <v>27.640603566530409</v>
          </cell>
          <cell r="AF680">
            <v>1105.6499999999783</v>
          </cell>
          <cell r="AG680">
            <v>72.222222222222697</v>
          </cell>
          <cell r="AH680">
            <v>2.1</v>
          </cell>
          <cell r="AI680">
            <v>0.13717421124828894</v>
          </cell>
          <cell r="AK680">
            <v>444.15000000000316</v>
          </cell>
          <cell r="AL680">
            <v>41.674876847291721</v>
          </cell>
          <cell r="AM680">
            <v>613.19999999999948</v>
          </cell>
          <cell r="AN680">
            <v>57.536945812808916</v>
          </cell>
          <cell r="AO680">
            <v>8.4</v>
          </cell>
        </row>
        <row r="681">
          <cell r="AC681" t="str">
            <v>25-29</v>
          </cell>
          <cell r="AD681">
            <v>856.79999999998893</v>
          </cell>
          <cell r="AE681">
            <v>51.320754716981888</v>
          </cell>
          <cell r="AF681">
            <v>810.59999999999093</v>
          </cell>
          <cell r="AG681">
            <v>48.553459119497653</v>
          </cell>
          <cell r="AH681">
            <v>2.1</v>
          </cell>
          <cell r="AI681">
            <v>0.12578616352201605</v>
          </cell>
          <cell r="AK681">
            <v>1061.5499999999802</v>
          </cell>
          <cell r="AL681">
            <v>63.825757575758146</v>
          </cell>
          <cell r="AM681">
            <v>596.4</v>
          </cell>
          <cell r="AN681">
            <v>35.858585858586864</v>
          </cell>
          <cell r="AO681">
            <v>5.25</v>
          </cell>
        </row>
        <row r="682">
          <cell r="AC682" t="str">
            <v>30-34</v>
          </cell>
          <cell r="AD682">
            <v>1122.4499999999775</v>
          </cell>
          <cell r="AE682">
            <v>60.225352112676617</v>
          </cell>
          <cell r="AF682">
            <v>739.19999999999402</v>
          </cell>
          <cell r="AG682">
            <v>39.661971830986758</v>
          </cell>
          <cell r="AH682">
            <v>2.1</v>
          </cell>
          <cell r="AI682">
            <v>0.11267605633803147</v>
          </cell>
          <cell r="AK682">
            <v>1380.7499999999663</v>
          </cell>
          <cell r="AL682">
            <v>64.714566929133738</v>
          </cell>
          <cell r="AM682">
            <v>746.5499999999937</v>
          </cell>
          <cell r="AN682">
            <v>34.990157480315453</v>
          </cell>
          <cell r="AO682">
            <v>6.3</v>
          </cell>
        </row>
        <row r="683">
          <cell r="AC683" t="str">
            <v>35-39</v>
          </cell>
          <cell r="AD683">
            <v>1555.0499999999588</v>
          </cell>
          <cell r="AE683">
            <v>61.708333333331232</v>
          </cell>
          <cell r="AF683">
            <v>963.89999999998429</v>
          </cell>
          <cell r="AG683">
            <v>38.249999999999083</v>
          </cell>
          <cell r="AH683">
            <v>1.05</v>
          </cell>
          <cell r="AI683">
            <v>4.1666666666666352E-2</v>
          </cell>
          <cell r="AK683">
            <v>1362.8999999999671</v>
          </cell>
          <cell r="AL683">
            <v>61.574952561669292</v>
          </cell>
          <cell r="AM683">
            <v>844.19999999998947</v>
          </cell>
          <cell r="AN683">
            <v>38.140417457305617</v>
          </cell>
          <cell r="AO683">
            <v>6.3</v>
          </cell>
        </row>
        <row r="684">
          <cell r="AC684" t="str">
            <v>40-44</v>
          </cell>
          <cell r="AD684">
            <v>1588.6499999999573</v>
          </cell>
          <cell r="AE684">
            <v>60.063517268754907</v>
          </cell>
          <cell r="AF684">
            <v>1056.2999999999804</v>
          </cell>
          <cell r="AG684">
            <v>39.936482731241199</v>
          </cell>
          <cell r="AH684">
            <v>0</v>
          </cell>
          <cell r="AI684">
            <v>0</v>
          </cell>
          <cell r="AK684">
            <v>1049.9999999999807</v>
          </cell>
          <cell r="AL684">
            <v>57.603686635945309</v>
          </cell>
          <cell r="AM684">
            <v>763.34999999999297</v>
          </cell>
          <cell r="AN684">
            <v>41.877880184332625</v>
          </cell>
          <cell r="AO684">
            <v>9.4499999999999993</v>
          </cell>
        </row>
        <row r="685">
          <cell r="AC685" t="str">
            <v>45-49</v>
          </cell>
          <cell r="AD685">
            <v>1375.4999999999666</v>
          </cell>
          <cell r="AE685">
            <v>60.901906090189833</v>
          </cell>
          <cell r="AF685">
            <v>881.99999999998784</v>
          </cell>
          <cell r="AG685">
            <v>39.051603905160306</v>
          </cell>
          <cell r="AH685">
            <v>1.05</v>
          </cell>
          <cell r="AI685">
            <v>4.6490004649001007E-2</v>
          </cell>
          <cell r="AK685">
            <v>784.34999999999206</v>
          </cell>
          <cell r="AL685">
            <v>55.997001499251191</v>
          </cell>
          <cell r="AM685">
            <v>609</v>
          </cell>
          <cell r="AN685">
            <v>43.478260869566263</v>
          </cell>
          <cell r="AO685">
            <v>7.35</v>
          </cell>
        </row>
        <row r="686">
          <cell r="AC686" t="str">
            <v>50-54</v>
          </cell>
          <cell r="AD686">
            <v>1127.6999999999773</v>
          </cell>
          <cell r="AE686">
            <v>59.73303670745328</v>
          </cell>
          <cell r="AF686">
            <v>760.19999999999311</v>
          </cell>
          <cell r="AG686">
            <v>40.266963292548098</v>
          </cell>
          <cell r="AH686">
            <v>0</v>
          </cell>
          <cell r="AI686">
            <v>0</v>
          </cell>
          <cell r="AK686">
            <v>502.9500000000038</v>
          </cell>
          <cell r="AL686">
            <v>53.045404208196146</v>
          </cell>
          <cell r="AM686">
            <v>438.9000000000031</v>
          </cell>
          <cell r="AN686">
            <v>46.290143964563633</v>
          </cell>
          <cell r="AO686">
            <v>6.3</v>
          </cell>
        </row>
        <row r="687">
          <cell r="AC687" t="str">
            <v>55-59</v>
          </cell>
          <cell r="AD687">
            <v>934.49999999998556</v>
          </cell>
          <cell r="AE687">
            <v>60.257278266757602</v>
          </cell>
          <cell r="AF687">
            <v>616.34999999999934</v>
          </cell>
          <cell r="AG687">
            <v>39.742721733244068</v>
          </cell>
          <cell r="AH687">
            <v>0</v>
          </cell>
          <cell r="AI687">
            <v>0</v>
          </cell>
          <cell r="AK687">
            <v>291.90000000000151</v>
          </cell>
          <cell r="AL687">
            <v>49.203539823009073</v>
          </cell>
          <cell r="AM687">
            <v>299.25000000000159</v>
          </cell>
          <cell r="AN687">
            <v>50.442477876106437</v>
          </cell>
          <cell r="AO687">
            <v>2.1</v>
          </cell>
        </row>
        <row r="688">
          <cell r="AC688" t="str">
            <v>60-64</v>
          </cell>
          <cell r="AD688">
            <v>805.34999999999116</v>
          </cell>
          <cell r="AE688">
            <v>57.453183520600035</v>
          </cell>
          <cell r="AF688">
            <v>596.4</v>
          </cell>
          <cell r="AG688">
            <v>42.546816479401812</v>
          </cell>
          <cell r="AH688">
            <v>0</v>
          </cell>
          <cell r="AI688">
            <v>0</v>
          </cell>
          <cell r="AK688">
            <v>233.1000000000009</v>
          </cell>
          <cell r="AL688">
            <v>45.77319587628849</v>
          </cell>
          <cell r="AM688">
            <v>270.90000000000128</v>
          </cell>
          <cell r="AN688">
            <v>53.19587628865964</v>
          </cell>
          <cell r="AO688">
            <v>5.25</v>
          </cell>
        </row>
        <row r="689">
          <cell r="AC689" t="str">
            <v>65-69</v>
          </cell>
          <cell r="AD689">
            <v>483.00000000000358</v>
          </cell>
          <cell r="AE689">
            <v>45.954045954047139</v>
          </cell>
          <cell r="AF689">
            <v>568.05000000000143</v>
          </cell>
          <cell r="AG689">
            <v>54.045954045955177</v>
          </cell>
          <cell r="AH689">
            <v>0</v>
          </cell>
          <cell r="AI689">
            <v>0</v>
          </cell>
          <cell r="AK689">
            <v>164.85</v>
          </cell>
          <cell r="AL689">
            <v>41.315789473683978</v>
          </cell>
          <cell r="AM689">
            <v>233.1000000000009</v>
          </cell>
          <cell r="AN689">
            <v>58.421052631578782</v>
          </cell>
          <cell r="AO689">
            <v>1.05</v>
          </cell>
        </row>
        <row r="690">
          <cell r="AC690" t="str">
            <v>70-74</v>
          </cell>
          <cell r="AD690">
            <v>238.35000000000096</v>
          </cell>
          <cell r="AE690">
            <v>41.575091575091655</v>
          </cell>
          <cell r="AF690">
            <v>333.90000000000197</v>
          </cell>
          <cell r="AG690">
            <v>58.241758241758461</v>
          </cell>
          <cell r="AH690">
            <v>1.05</v>
          </cell>
          <cell r="AI690">
            <v>0.18315018315018278</v>
          </cell>
          <cell r="AK690">
            <v>134.4</v>
          </cell>
          <cell r="AL690">
            <v>35.754189944133806</v>
          </cell>
          <cell r="AM690">
            <v>238.35000000000096</v>
          </cell>
          <cell r="AN690">
            <v>63.407821229050128</v>
          </cell>
          <cell r="AO690">
            <v>3.15</v>
          </cell>
        </row>
        <row r="691">
          <cell r="AC691" t="str">
            <v>75-79</v>
          </cell>
          <cell r="AD691">
            <v>81.899999999999878</v>
          </cell>
          <cell r="AE691">
            <v>26.086956521738944</v>
          </cell>
          <cell r="AF691">
            <v>232.05000000000089</v>
          </cell>
          <cell r="AG691">
            <v>73.913043478260747</v>
          </cell>
          <cell r="AH691">
            <v>0</v>
          </cell>
          <cell r="AI691">
            <v>0</v>
          </cell>
          <cell r="AK691">
            <v>69.299999999999912</v>
          </cell>
          <cell r="AL691">
            <v>26.190476190476037</v>
          </cell>
          <cell r="AM691">
            <v>195.30000000000049</v>
          </cell>
          <cell r="AN691">
            <v>73.809523809523654</v>
          </cell>
          <cell r="AO691">
            <v>0</v>
          </cell>
        </row>
        <row r="692">
          <cell r="AC692" t="str">
            <v>80-84</v>
          </cell>
          <cell r="AD692">
            <v>31.5</v>
          </cell>
          <cell r="AE692">
            <v>11.857707509881374</v>
          </cell>
          <cell r="AF692">
            <v>234.15000000000092</v>
          </cell>
          <cell r="AG692">
            <v>88.142292490118521</v>
          </cell>
          <cell r="AH692">
            <v>0</v>
          </cell>
          <cell r="AI692">
            <v>0</v>
          </cell>
          <cell r="AK692">
            <v>29.4</v>
          </cell>
          <cell r="AL692">
            <v>15.819209039547996</v>
          </cell>
          <cell r="AM692">
            <v>156.44999999999999</v>
          </cell>
          <cell r="AN692">
            <v>84.180790960451844</v>
          </cell>
          <cell r="AO692">
            <v>0</v>
          </cell>
        </row>
        <row r="693">
          <cell r="AC693" t="str">
            <v>85-89</v>
          </cell>
          <cell r="AD693">
            <v>7.35</v>
          </cell>
          <cell r="AE693">
            <v>5.8823529411764817</v>
          </cell>
          <cell r="AF693">
            <v>116.55</v>
          </cell>
          <cell r="AG693">
            <v>93.277310924369758</v>
          </cell>
          <cell r="AH693">
            <v>1.05</v>
          </cell>
          <cell r="AI693">
            <v>0.84033613445378319</v>
          </cell>
          <cell r="AK693">
            <v>18.899999999999999</v>
          </cell>
          <cell r="AL693">
            <v>15</v>
          </cell>
          <cell r="AM693">
            <v>107.1</v>
          </cell>
          <cell r="AN693">
            <v>85</v>
          </cell>
          <cell r="AO693">
            <v>0</v>
          </cell>
        </row>
        <row r="694">
          <cell r="AC694" t="str">
            <v>90-94</v>
          </cell>
          <cell r="AD694">
            <v>2.1</v>
          </cell>
          <cell r="AE694">
            <v>3.225806451612907</v>
          </cell>
          <cell r="AF694">
            <v>62.999999999999929</v>
          </cell>
          <cell r="AG694">
            <v>96.774193548387103</v>
          </cell>
          <cell r="AH694">
            <v>0</v>
          </cell>
          <cell r="AI694">
            <v>0</v>
          </cell>
          <cell r="AK694">
            <v>2.1</v>
          </cell>
          <cell r="AL694">
            <v>4.4444444444444473</v>
          </cell>
          <cell r="AM694">
            <v>45.15</v>
          </cell>
          <cell r="AN694">
            <v>95.555555555555571</v>
          </cell>
          <cell r="AO694">
            <v>0</v>
          </cell>
        </row>
        <row r="695">
          <cell r="AC695" t="str">
            <v>95+</v>
          </cell>
          <cell r="AD695">
            <v>1.05</v>
          </cell>
          <cell r="AE695">
            <v>4.7619047619047601</v>
          </cell>
          <cell r="AF695">
            <v>21</v>
          </cell>
          <cell r="AG695">
            <v>95.238095238095241</v>
          </cell>
          <cell r="AH695">
            <v>0</v>
          </cell>
          <cell r="AI695">
            <v>0</v>
          </cell>
          <cell r="AK695">
            <v>0</v>
          </cell>
          <cell r="AL695">
            <v>0</v>
          </cell>
          <cell r="AM695">
            <v>14.7</v>
          </cell>
          <cell r="AN695">
            <v>100</v>
          </cell>
          <cell r="AO695">
            <v>0</v>
          </cell>
        </row>
        <row r="696">
          <cell r="AC696" t="str">
            <v>NR</v>
          </cell>
          <cell r="AD696">
            <v>2.1</v>
          </cell>
          <cell r="AE696">
            <v>20</v>
          </cell>
          <cell r="AF696">
            <v>8.4</v>
          </cell>
          <cell r="AG696">
            <v>80</v>
          </cell>
          <cell r="AH696">
            <v>0</v>
          </cell>
          <cell r="AI696">
            <v>0</v>
          </cell>
          <cell r="AK696">
            <v>32.549999999999997</v>
          </cell>
          <cell r="AL696">
            <v>19.745222929936293</v>
          </cell>
          <cell r="AM696">
            <v>32.549999999999997</v>
          </cell>
          <cell r="AN696">
            <v>19.745222929936293</v>
          </cell>
          <cell r="AO696">
            <v>99.749999999999829</v>
          </cell>
        </row>
        <row r="698">
          <cell r="AC698" t="str">
            <v>Source: Population and Housing Census 2000</v>
          </cell>
        </row>
        <row r="699">
          <cell r="B699" t="str">
            <v xml:space="preserve">Table 29. Mortality indicators Aruba 1972 - 2001. </v>
          </cell>
        </row>
        <row r="700">
          <cell r="E700" t="str">
            <v>Main</v>
          </cell>
          <cell r="G700" t="str">
            <v>Demography</v>
          </cell>
        </row>
        <row r="701">
          <cell r="D701" t="str">
            <v xml:space="preserve">            IMR</v>
          </cell>
          <cell r="F701" t="str">
            <v xml:space="preserve">   Eo</v>
          </cell>
        </row>
        <row r="702">
          <cell r="E702" t="str">
            <v xml:space="preserve">                                     (per thousand)</v>
          </cell>
          <cell r="F702" t="str">
            <v>Males</v>
          </cell>
          <cell r="G702" t="str">
            <v>Females</v>
          </cell>
        </row>
        <row r="704">
          <cell r="B704">
            <v>1972</v>
          </cell>
          <cell r="E704">
            <v>36.9</v>
          </cell>
          <cell r="F704">
            <v>66.7</v>
          </cell>
          <cell r="G704">
            <v>73.5</v>
          </cell>
          <cell r="AB704" t="str">
            <v>Table 25. Population by marital status, age, and sex.</v>
          </cell>
          <cell r="AO704" t="str">
            <v>Main</v>
          </cell>
          <cell r="AQ704" t="str">
            <v>Demography</v>
          </cell>
        </row>
        <row r="705">
          <cell r="B705">
            <v>1981</v>
          </cell>
          <cell r="E705">
            <v>9.5</v>
          </cell>
          <cell r="F705">
            <v>71.5</v>
          </cell>
          <cell r="G705">
            <v>76.599999999999994</v>
          </cell>
        </row>
        <row r="706">
          <cell r="B706">
            <v>1991</v>
          </cell>
          <cell r="E706">
            <v>6.1</v>
          </cell>
          <cell r="F706">
            <v>71.099999999999994</v>
          </cell>
          <cell r="G706">
            <v>77.099999999999994</v>
          </cell>
        </row>
        <row r="707">
          <cell r="B707">
            <v>2001</v>
          </cell>
          <cell r="E707">
            <v>7.2</v>
          </cell>
          <cell r="F707">
            <v>70.099999999999994</v>
          </cell>
          <cell r="G707">
            <v>76.2</v>
          </cell>
          <cell r="AP707" t="str">
            <v>Marital Status</v>
          </cell>
        </row>
        <row r="709">
          <cell r="AC709" t="str">
            <v xml:space="preserve">            Never-married</v>
          </cell>
          <cell r="AH709" t="str">
            <v xml:space="preserve"> Married</v>
          </cell>
          <cell r="AL709" t="str">
            <v>Divorced</v>
          </cell>
          <cell r="AO709" t="str">
            <v xml:space="preserve">          Legally Separated</v>
          </cell>
          <cell r="AS709" t="str">
            <v xml:space="preserve">              Widowed</v>
          </cell>
          <cell r="AW709" t="str">
            <v xml:space="preserve">          Not reported</v>
          </cell>
          <cell r="BB709" t="str">
            <v>Total</v>
          </cell>
        </row>
        <row r="710">
          <cell r="B710" t="str">
            <v>Graphs Health</v>
          </cell>
          <cell r="G710" t="str">
            <v>Main</v>
          </cell>
          <cell r="I710" t="str">
            <v>Demography</v>
          </cell>
        </row>
        <row r="711">
          <cell r="AB711" t="str">
            <v xml:space="preserve">  Age group</v>
          </cell>
          <cell r="AC711" t="str">
            <v xml:space="preserve">Male </v>
          </cell>
          <cell r="AD711" t="str">
            <v>Fem.</v>
          </cell>
          <cell r="AE711" t="str">
            <v>Total</v>
          </cell>
          <cell r="AG711" t="str">
            <v xml:space="preserve">Male </v>
          </cell>
          <cell r="AH711" t="str">
            <v>Fem.</v>
          </cell>
          <cell r="AI711" t="str">
            <v>Total</v>
          </cell>
          <cell r="AK711" t="str">
            <v xml:space="preserve">Male </v>
          </cell>
          <cell r="AL711" t="str">
            <v>Fem.</v>
          </cell>
          <cell r="AM711" t="str">
            <v>Total</v>
          </cell>
          <cell r="AO711" t="str">
            <v xml:space="preserve">Male </v>
          </cell>
          <cell r="AP711" t="str">
            <v>Fem.</v>
          </cell>
          <cell r="AQ711" t="str">
            <v>Total</v>
          </cell>
          <cell r="AS711" t="str">
            <v xml:space="preserve">Male </v>
          </cell>
          <cell r="AT711" t="str">
            <v>Fem.</v>
          </cell>
          <cell r="AU711" t="str">
            <v>Total</v>
          </cell>
          <cell r="AW711" t="str">
            <v xml:space="preserve">Male </v>
          </cell>
          <cell r="AX711" t="str">
            <v>Fem.</v>
          </cell>
          <cell r="AY711" t="str">
            <v>Total</v>
          </cell>
          <cell r="BA711" t="str">
            <v xml:space="preserve">Male </v>
          </cell>
          <cell r="BB711" t="str">
            <v>Fem.</v>
          </cell>
          <cell r="BC711" t="str">
            <v>Total</v>
          </cell>
        </row>
        <row r="712">
          <cell r="B712" t="str">
            <v>A.</v>
          </cell>
          <cell r="C712" t="str">
            <v>Percentage of population handicaped by age and sex: 1991</v>
          </cell>
          <cell r="AB712" t="str">
            <v xml:space="preserve">  </v>
          </cell>
        </row>
        <row r="713">
          <cell r="B713" t="str">
            <v>B.</v>
          </cell>
          <cell r="C713" t="str">
            <v>Percentage of population handicaped by age and sex: 2000</v>
          </cell>
          <cell r="AC713" t="str">
            <v xml:space="preserve"> </v>
          </cell>
        </row>
        <row r="714">
          <cell r="B714" t="str">
            <v>C.</v>
          </cell>
          <cell r="C714" t="str">
            <v>Percentage of population with difficulty by age and sex</v>
          </cell>
          <cell r="AB714" t="str">
            <v xml:space="preserve">   0- 4</v>
          </cell>
          <cell r="AC714">
            <v>3559.5</v>
          </cell>
          <cell r="AD714">
            <v>3419.85</v>
          </cell>
          <cell r="AE714">
            <v>6979.35</v>
          </cell>
          <cell r="AG714">
            <v>0</v>
          </cell>
          <cell r="AH714">
            <v>0</v>
          </cell>
          <cell r="AI714">
            <v>0</v>
          </cell>
          <cell r="AK714">
            <v>0</v>
          </cell>
          <cell r="AL714">
            <v>0</v>
          </cell>
          <cell r="AM714">
            <v>0</v>
          </cell>
          <cell r="AO714">
            <v>0</v>
          </cell>
          <cell r="AP714">
            <v>0</v>
          </cell>
          <cell r="AQ714">
            <v>0</v>
          </cell>
          <cell r="AS714">
            <v>0</v>
          </cell>
          <cell r="AT714">
            <v>0</v>
          </cell>
          <cell r="AU714">
            <v>0</v>
          </cell>
          <cell r="AW714">
            <v>0</v>
          </cell>
          <cell r="AX714">
            <v>0</v>
          </cell>
          <cell r="AY714">
            <v>0</v>
          </cell>
          <cell r="BA714">
            <v>3559.5</v>
          </cell>
          <cell r="BB714">
            <v>3419.85</v>
          </cell>
          <cell r="BC714">
            <v>6979.35</v>
          </cell>
        </row>
        <row r="715">
          <cell r="B715" t="str">
            <v>D.</v>
          </cell>
          <cell r="C715" t="str">
            <v>Percentage of population with high blood pressure by age and sex</v>
          </cell>
          <cell r="AB715" t="str">
            <v xml:space="preserve">   5- 9</v>
          </cell>
          <cell r="AC715">
            <v>3624.6</v>
          </cell>
          <cell r="AD715">
            <v>3524.85</v>
          </cell>
          <cell r="AE715">
            <v>7149.45</v>
          </cell>
          <cell r="AG715">
            <v>0</v>
          </cell>
          <cell r="AH715">
            <v>0</v>
          </cell>
          <cell r="AI715">
            <v>0</v>
          </cell>
          <cell r="AK715">
            <v>0</v>
          </cell>
          <cell r="AL715">
            <v>0</v>
          </cell>
          <cell r="AM715">
            <v>0</v>
          </cell>
          <cell r="AO715">
            <v>0</v>
          </cell>
          <cell r="AP715">
            <v>0</v>
          </cell>
          <cell r="AQ715">
            <v>0</v>
          </cell>
          <cell r="AS715">
            <v>0</v>
          </cell>
          <cell r="AT715">
            <v>0</v>
          </cell>
          <cell r="AU715">
            <v>0</v>
          </cell>
          <cell r="AW715">
            <v>0</v>
          </cell>
          <cell r="AX715">
            <v>0</v>
          </cell>
          <cell r="AY715">
            <v>0</v>
          </cell>
          <cell r="BA715">
            <v>3624.6</v>
          </cell>
          <cell r="BB715">
            <v>3524.85</v>
          </cell>
          <cell r="BC715">
            <v>7149.45</v>
          </cell>
        </row>
        <row r="716">
          <cell r="B716" t="str">
            <v>E.</v>
          </cell>
          <cell r="C716" t="str">
            <v>Percentage of population with diabetes by age and sex</v>
          </cell>
          <cell r="AB716" t="str">
            <v xml:space="preserve">  10-14</v>
          </cell>
          <cell r="AC716">
            <v>3382.05</v>
          </cell>
          <cell r="AD716">
            <v>3370.5</v>
          </cell>
          <cell r="AE716">
            <v>6752.55</v>
          </cell>
          <cell r="AG716">
            <v>0</v>
          </cell>
          <cell r="AH716">
            <v>1.05</v>
          </cell>
          <cell r="AI716">
            <v>1.05</v>
          </cell>
          <cell r="AK716">
            <v>0</v>
          </cell>
          <cell r="AL716">
            <v>0</v>
          </cell>
          <cell r="AM716">
            <v>0</v>
          </cell>
          <cell r="AO716">
            <v>0</v>
          </cell>
          <cell r="AP716">
            <v>0</v>
          </cell>
          <cell r="AQ716">
            <v>0</v>
          </cell>
          <cell r="AS716">
            <v>0</v>
          </cell>
          <cell r="AT716">
            <v>0</v>
          </cell>
          <cell r="AU716">
            <v>0</v>
          </cell>
          <cell r="AW716">
            <v>3.15</v>
          </cell>
          <cell r="AX716">
            <v>1.05</v>
          </cell>
          <cell r="AY716">
            <v>4.2</v>
          </cell>
          <cell r="BA716">
            <v>3385.2</v>
          </cell>
          <cell r="BB716">
            <v>3372.6</v>
          </cell>
          <cell r="BC716">
            <v>6757.8</v>
          </cell>
        </row>
        <row r="717">
          <cell r="B717" t="str">
            <v>F.</v>
          </cell>
          <cell r="C717" t="str">
            <v>Percentage of population with joint ailment by age and sex</v>
          </cell>
          <cell r="AB717" t="str">
            <v xml:space="preserve">  15-19</v>
          </cell>
          <cell r="AC717">
            <v>3033.45</v>
          </cell>
          <cell r="AD717">
            <v>2999.85</v>
          </cell>
          <cell r="AE717">
            <v>6033.3</v>
          </cell>
          <cell r="AG717">
            <v>17.850000000000001</v>
          </cell>
          <cell r="AH717">
            <v>61.95</v>
          </cell>
          <cell r="AI717">
            <v>79.8</v>
          </cell>
          <cell r="AK717">
            <v>0</v>
          </cell>
          <cell r="AL717">
            <v>1.05</v>
          </cell>
          <cell r="AM717">
            <v>1.05</v>
          </cell>
          <cell r="AO717">
            <v>0</v>
          </cell>
          <cell r="AP717">
            <v>1.05</v>
          </cell>
          <cell r="AQ717">
            <v>1.05</v>
          </cell>
          <cell r="AS717">
            <v>0</v>
          </cell>
          <cell r="AT717">
            <v>0</v>
          </cell>
          <cell r="AU717">
            <v>0</v>
          </cell>
          <cell r="AW717">
            <v>6.3</v>
          </cell>
          <cell r="AX717">
            <v>7.35</v>
          </cell>
          <cell r="AY717">
            <v>13.65</v>
          </cell>
          <cell r="BA717">
            <v>3057.6</v>
          </cell>
          <cell r="BB717">
            <v>3071.25</v>
          </cell>
          <cell r="BC717">
            <v>6128.85</v>
          </cell>
        </row>
        <row r="718">
          <cell r="B718" t="str">
            <v>G.</v>
          </cell>
          <cell r="C718" t="str">
            <v>Percent of native and foreign born  population with diabetes, by age and sex</v>
          </cell>
          <cell r="AB718" t="str">
            <v xml:space="preserve">  20-24</v>
          </cell>
          <cell r="AC718">
            <v>2145.15</v>
          </cell>
          <cell r="AD718">
            <v>1947.75</v>
          </cell>
          <cell r="AE718">
            <v>4092.9</v>
          </cell>
          <cell r="AG718">
            <v>265.64999999999998</v>
          </cell>
          <cell r="AH718">
            <v>598.5</v>
          </cell>
          <cell r="AI718">
            <v>864.15</v>
          </cell>
          <cell r="AK718">
            <v>8.4</v>
          </cell>
          <cell r="AL718">
            <v>34.65</v>
          </cell>
          <cell r="AM718">
            <v>43.05</v>
          </cell>
          <cell r="AO718">
            <v>0</v>
          </cell>
          <cell r="AP718">
            <v>4.2</v>
          </cell>
          <cell r="AQ718">
            <v>4.2</v>
          </cell>
          <cell r="AS718">
            <v>1.05</v>
          </cell>
          <cell r="AT718">
            <v>1.05</v>
          </cell>
          <cell r="AU718">
            <v>2.1</v>
          </cell>
          <cell r="AW718">
            <v>7.35</v>
          </cell>
          <cell r="AX718">
            <v>9.4499999999999993</v>
          </cell>
          <cell r="AY718">
            <v>16.8</v>
          </cell>
          <cell r="BA718">
            <v>2427.6</v>
          </cell>
          <cell r="BB718">
            <v>2595.6</v>
          </cell>
          <cell r="BC718">
            <v>5023.2</v>
          </cell>
        </row>
        <row r="719">
          <cell r="AB719" t="str">
            <v xml:space="preserve">  25-29</v>
          </cell>
          <cell r="AC719">
            <v>1840.65</v>
          </cell>
          <cell r="AD719">
            <v>1604.4</v>
          </cell>
          <cell r="AE719">
            <v>3445.05</v>
          </cell>
          <cell r="AG719">
            <v>1072.05</v>
          </cell>
          <cell r="AH719">
            <v>1528.8</v>
          </cell>
          <cell r="AI719">
            <v>2600.85</v>
          </cell>
          <cell r="AK719">
            <v>80.849999999999994</v>
          </cell>
          <cell r="AL719">
            <v>153.30000000000001</v>
          </cell>
          <cell r="AM719">
            <v>234.15</v>
          </cell>
          <cell r="AO719">
            <v>12.6</v>
          </cell>
          <cell r="AP719">
            <v>19.95</v>
          </cell>
          <cell r="AQ719">
            <v>32.549999999999997</v>
          </cell>
          <cell r="AS719">
            <v>2.1</v>
          </cell>
          <cell r="AT719">
            <v>17.850000000000001</v>
          </cell>
          <cell r="AU719">
            <v>19.95</v>
          </cell>
          <cell r="AW719">
            <v>12.6</v>
          </cell>
          <cell r="AX719">
            <v>8.4</v>
          </cell>
          <cell r="AY719">
            <v>21</v>
          </cell>
          <cell r="BA719">
            <v>3020.85</v>
          </cell>
          <cell r="BB719">
            <v>3332.7</v>
          </cell>
          <cell r="BC719">
            <v>6353.55</v>
          </cell>
        </row>
        <row r="720">
          <cell r="AB720" t="str">
            <v xml:space="preserve">  30-34</v>
          </cell>
          <cell r="AC720">
            <v>1500.45</v>
          </cell>
          <cell r="AD720">
            <v>1494.15</v>
          </cell>
          <cell r="AE720">
            <v>2994.6</v>
          </cell>
          <cell r="AG720">
            <v>2027.55</v>
          </cell>
          <cell r="AH720">
            <v>2089.5</v>
          </cell>
          <cell r="AI720">
            <v>4117.05</v>
          </cell>
          <cell r="AK720">
            <v>217.35</v>
          </cell>
          <cell r="AL720">
            <v>337.05</v>
          </cell>
          <cell r="AM720">
            <v>554.4</v>
          </cell>
          <cell r="AO720">
            <v>14.7</v>
          </cell>
          <cell r="AP720">
            <v>36.75</v>
          </cell>
          <cell r="AQ720">
            <v>51.45</v>
          </cell>
          <cell r="AS720">
            <v>4.2</v>
          </cell>
          <cell r="AT720">
            <v>29.4</v>
          </cell>
          <cell r="AU720">
            <v>33.6</v>
          </cell>
          <cell r="AW720">
            <v>12.6</v>
          </cell>
          <cell r="AX720">
            <v>10.5</v>
          </cell>
          <cell r="AY720">
            <v>23.1</v>
          </cell>
          <cell r="BA720">
            <v>3776.85</v>
          </cell>
          <cell r="BB720">
            <v>3997.35</v>
          </cell>
          <cell r="BC720">
            <v>7774.2</v>
          </cell>
        </row>
        <row r="721">
          <cell r="AB721" t="str">
            <v xml:space="preserve">  35-39</v>
          </cell>
          <cell r="AC721">
            <v>1319.85</v>
          </cell>
          <cell r="AD721">
            <v>1467.9</v>
          </cell>
          <cell r="AE721">
            <v>2787.75</v>
          </cell>
          <cell r="AG721">
            <v>2623.95</v>
          </cell>
          <cell r="AH721">
            <v>2621.85</v>
          </cell>
          <cell r="AI721">
            <v>5245.8</v>
          </cell>
          <cell r="AK721">
            <v>340.2</v>
          </cell>
          <cell r="AL721">
            <v>521.85</v>
          </cell>
          <cell r="AM721">
            <v>862.05</v>
          </cell>
          <cell r="AO721">
            <v>42</v>
          </cell>
          <cell r="AP721">
            <v>46.2</v>
          </cell>
          <cell r="AQ721">
            <v>88.2</v>
          </cell>
          <cell r="AS721">
            <v>16.8</v>
          </cell>
          <cell r="AT721">
            <v>67.2</v>
          </cell>
          <cell r="AU721">
            <v>84</v>
          </cell>
          <cell r="AW721">
            <v>15.75</v>
          </cell>
          <cell r="AX721">
            <v>8.4</v>
          </cell>
          <cell r="AY721">
            <v>24.15</v>
          </cell>
          <cell r="BA721">
            <v>4358.55</v>
          </cell>
          <cell r="BB721">
            <v>4733.3999999999996</v>
          </cell>
          <cell r="BC721">
            <v>9091.9500000000007</v>
          </cell>
        </row>
        <row r="722">
          <cell r="AB722" t="str">
            <v xml:space="preserve">  40-44</v>
          </cell>
          <cell r="AC722">
            <v>999.6</v>
          </cell>
          <cell r="AD722">
            <v>1286.25</v>
          </cell>
          <cell r="AE722">
            <v>2285.85</v>
          </cell>
          <cell r="AG722">
            <v>2481.15</v>
          </cell>
          <cell r="AH722">
            <v>2364.6</v>
          </cell>
          <cell r="AI722">
            <v>4845.75</v>
          </cell>
          <cell r="AK722">
            <v>393.75</v>
          </cell>
          <cell r="AL722">
            <v>678.3</v>
          </cell>
          <cell r="AM722">
            <v>1072.05</v>
          </cell>
          <cell r="AO722">
            <v>45.15</v>
          </cell>
          <cell r="AP722">
            <v>42</v>
          </cell>
          <cell r="AQ722">
            <v>87.15</v>
          </cell>
          <cell r="AS722">
            <v>17.850000000000001</v>
          </cell>
          <cell r="AT722">
            <v>84</v>
          </cell>
          <cell r="AU722">
            <v>101.85</v>
          </cell>
          <cell r="AW722">
            <v>15.75</v>
          </cell>
          <cell r="AX722">
            <v>12.6</v>
          </cell>
          <cell r="AY722">
            <v>28.35</v>
          </cell>
          <cell r="BA722">
            <v>3953.25</v>
          </cell>
          <cell r="BB722">
            <v>4467.75</v>
          </cell>
          <cell r="BC722">
            <v>8421</v>
          </cell>
        </row>
        <row r="723">
          <cell r="AB723" t="str">
            <v xml:space="preserve">  45-49</v>
          </cell>
          <cell r="AC723">
            <v>578.54999999999995</v>
          </cell>
          <cell r="AD723">
            <v>928.2</v>
          </cell>
          <cell r="AE723">
            <v>1506.75</v>
          </cell>
          <cell r="AG723">
            <v>2227.0500000000002</v>
          </cell>
          <cell r="AH723">
            <v>1977.15</v>
          </cell>
          <cell r="AI723">
            <v>4204.2</v>
          </cell>
          <cell r="AK723">
            <v>396.9</v>
          </cell>
          <cell r="AL723">
            <v>571.20000000000005</v>
          </cell>
          <cell r="AM723">
            <v>968.1</v>
          </cell>
          <cell r="AO723">
            <v>26.25</v>
          </cell>
          <cell r="AP723">
            <v>39.9</v>
          </cell>
          <cell r="AQ723">
            <v>66.150000000000006</v>
          </cell>
          <cell r="AS723">
            <v>24.15</v>
          </cell>
          <cell r="AT723">
            <v>134.4</v>
          </cell>
          <cell r="AU723">
            <v>158.55000000000001</v>
          </cell>
          <cell r="AW723">
            <v>8.4</v>
          </cell>
          <cell r="AX723">
            <v>8.4</v>
          </cell>
          <cell r="AY723">
            <v>16.8</v>
          </cell>
          <cell r="BA723">
            <v>3261.3</v>
          </cell>
          <cell r="BB723">
            <v>3659.25</v>
          </cell>
          <cell r="BC723">
            <v>6920.55</v>
          </cell>
        </row>
        <row r="724">
          <cell r="S724" t="str">
            <v>Main</v>
          </cell>
          <cell r="U724" t="str">
            <v>Demography</v>
          </cell>
          <cell r="AB724" t="str">
            <v xml:space="preserve">  50-54</v>
          </cell>
          <cell r="AC724">
            <v>354.9</v>
          </cell>
          <cell r="AD724">
            <v>604.79999999999995</v>
          </cell>
          <cell r="AE724">
            <v>959.7</v>
          </cell>
          <cell r="AG724">
            <v>1753.5</v>
          </cell>
          <cell r="AH724">
            <v>1568.7</v>
          </cell>
          <cell r="AI724">
            <v>3322.2</v>
          </cell>
          <cell r="AK724">
            <v>345.45</v>
          </cell>
          <cell r="AL724">
            <v>485.1</v>
          </cell>
          <cell r="AM724">
            <v>830.55</v>
          </cell>
          <cell r="AO724">
            <v>32.549999999999997</v>
          </cell>
          <cell r="AP724">
            <v>32.549999999999997</v>
          </cell>
          <cell r="AQ724">
            <v>65.099999999999994</v>
          </cell>
          <cell r="AS724">
            <v>46.2</v>
          </cell>
          <cell r="AT724">
            <v>137.55000000000001</v>
          </cell>
          <cell r="AU724">
            <v>183.75</v>
          </cell>
          <cell r="AW724">
            <v>9.4499999999999993</v>
          </cell>
          <cell r="AX724">
            <v>7.35</v>
          </cell>
          <cell r="AY724">
            <v>16.8</v>
          </cell>
          <cell r="BA724">
            <v>2542.0500000000002</v>
          </cell>
          <cell r="BB724">
            <v>2836.05</v>
          </cell>
          <cell r="BC724">
            <v>5378.1</v>
          </cell>
        </row>
        <row r="725">
          <cell r="L725" t="str">
            <v>Table 26. Life Table Aruba Males 1999 - 2000</v>
          </cell>
          <cell r="AB725" t="str">
            <v xml:space="preserve">  55-59</v>
          </cell>
          <cell r="AC725">
            <v>237.3</v>
          </cell>
          <cell r="AD725">
            <v>394.8</v>
          </cell>
          <cell r="AE725">
            <v>632.1</v>
          </cell>
          <cell r="AG725">
            <v>1399.65</v>
          </cell>
          <cell r="AH725">
            <v>1211.7</v>
          </cell>
          <cell r="AI725">
            <v>2611.35</v>
          </cell>
          <cell r="AK725">
            <v>216.3</v>
          </cell>
          <cell r="AL725">
            <v>316.05</v>
          </cell>
          <cell r="AM725">
            <v>532.35</v>
          </cell>
          <cell r="AO725">
            <v>17.850000000000001</v>
          </cell>
          <cell r="AP725">
            <v>22.05</v>
          </cell>
          <cell r="AQ725">
            <v>39.9</v>
          </cell>
          <cell r="AS725">
            <v>53.55</v>
          </cell>
          <cell r="AT725">
            <v>197.4</v>
          </cell>
          <cell r="AU725">
            <v>250.95</v>
          </cell>
          <cell r="AW725">
            <v>2.1</v>
          </cell>
          <cell r="AX725">
            <v>2.1</v>
          </cell>
          <cell r="AY725">
            <v>4.2</v>
          </cell>
          <cell r="BA725">
            <v>1926.75</v>
          </cell>
          <cell r="BB725">
            <v>2144.1</v>
          </cell>
          <cell r="BC725">
            <v>4070.85</v>
          </cell>
        </row>
        <row r="726">
          <cell r="AB726" t="str">
            <v xml:space="preserve">  60-64</v>
          </cell>
          <cell r="AC726">
            <v>159.6</v>
          </cell>
          <cell r="AD726">
            <v>319.2</v>
          </cell>
          <cell r="AE726">
            <v>478.8</v>
          </cell>
          <cell r="AG726">
            <v>1176</v>
          </cell>
          <cell r="AH726">
            <v>1040.55</v>
          </cell>
          <cell r="AI726">
            <v>2216.5500000000002</v>
          </cell>
          <cell r="AK726">
            <v>132.30000000000001</v>
          </cell>
          <cell r="AL726">
            <v>257.25</v>
          </cell>
          <cell r="AM726">
            <v>389.55</v>
          </cell>
          <cell r="AO726">
            <v>17.850000000000001</v>
          </cell>
          <cell r="AP726">
            <v>17.850000000000001</v>
          </cell>
          <cell r="AQ726">
            <v>35.700000000000003</v>
          </cell>
          <cell r="AS726">
            <v>71.400000000000006</v>
          </cell>
          <cell r="AT726">
            <v>269.85000000000002</v>
          </cell>
          <cell r="AU726">
            <v>341.25</v>
          </cell>
          <cell r="AW726">
            <v>5.25</v>
          </cell>
          <cell r="AX726">
            <v>6.3</v>
          </cell>
          <cell r="AY726">
            <v>11.55</v>
          </cell>
          <cell r="BA726">
            <v>1562.4</v>
          </cell>
          <cell r="BB726">
            <v>1911</v>
          </cell>
          <cell r="BC726">
            <v>3473.4</v>
          </cell>
        </row>
        <row r="727">
          <cell r="AB727" t="str">
            <v xml:space="preserve">  70-74</v>
          </cell>
          <cell r="AC727">
            <v>43.05</v>
          </cell>
          <cell r="AD727">
            <v>143.85</v>
          </cell>
          <cell r="AE727">
            <v>186.9</v>
          </cell>
          <cell r="AG727">
            <v>548.1</v>
          </cell>
          <cell r="AH727">
            <v>386.4</v>
          </cell>
          <cell r="AI727">
            <v>934.5</v>
          </cell>
          <cell r="AK727">
            <v>55.65</v>
          </cell>
          <cell r="AL727">
            <v>77.7</v>
          </cell>
          <cell r="AM727">
            <v>133.35</v>
          </cell>
          <cell r="AO727">
            <v>7.35</v>
          </cell>
          <cell r="AP727">
            <v>5.25</v>
          </cell>
          <cell r="AQ727">
            <v>12.6</v>
          </cell>
          <cell r="AS727">
            <v>84</v>
          </cell>
          <cell r="AT727">
            <v>333.9</v>
          </cell>
          <cell r="AU727">
            <v>417.9</v>
          </cell>
          <cell r="AW727">
            <v>0</v>
          </cell>
          <cell r="AX727">
            <v>2.1</v>
          </cell>
          <cell r="AY727">
            <v>2.1</v>
          </cell>
          <cell r="BA727">
            <v>738.15</v>
          </cell>
          <cell r="BB727">
            <v>949.2</v>
          </cell>
          <cell r="BC727">
            <v>1687.35</v>
          </cell>
        </row>
        <row r="728">
          <cell r="L728" t="str">
            <v>Age</v>
          </cell>
          <cell r="M728" t="str">
            <v>Deaths</v>
          </cell>
          <cell r="N728" t="str">
            <v>Pop. 1/1/2000</v>
          </cell>
          <cell r="O728" t="str">
            <v>M(x,n)</v>
          </cell>
          <cell r="P728" t="str">
            <v>q(x,n)</v>
          </cell>
          <cell r="Q728" t="str">
            <v>l(x)</v>
          </cell>
          <cell r="R728" t="str">
            <v>D(x,n)</v>
          </cell>
          <cell r="S728" t="str">
            <v>L(x,n)</v>
          </cell>
          <cell r="T728" t="str">
            <v>S(x,n)</v>
          </cell>
          <cell r="U728" t="str">
            <v>T(x)</v>
          </cell>
          <cell r="V728" t="str">
            <v>e(x)</v>
          </cell>
          <cell r="AB728" t="str">
            <v xml:space="preserve">  75-79</v>
          </cell>
          <cell r="AC728">
            <v>21</v>
          </cell>
          <cell r="AD728">
            <v>79.8</v>
          </cell>
          <cell r="AE728">
            <v>100.8</v>
          </cell>
          <cell r="AG728">
            <v>318.14999999999998</v>
          </cell>
          <cell r="AH728">
            <v>169.05</v>
          </cell>
          <cell r="AI728">
            <v>487.2</v>
          </cell>
          <cell r="AK728">
            <v>32.549999999999997</v>
          </cell>
          <cell r="AL728">
            <v>44.1</v>
          </cell>
          <cell r="AM728">
            <v>76.650000000000006</v>
          </cell>
          <cell r="AO728">
            <v>2.1</v>
          </cell>
          <cell r="AP728">
            <v>4.2</v>
          </cell>
          <cell r="AQ728">
            <v>6.3</v>
          </cell>
          <cell r="AS728">
            <v>92.4</v>
          </cell>
          <cell r="AT728">
            <v>281.39999999999998</v>
          </cell>
          <cell r="AU728">
            <v>373.8</v>
          </cell>
          <cell r="AW728">
            <v>0</v>
          </cell>
          <cell r="AX728">
            <v>0</v>
          </cell>
          <cell r="AY728">
            <v>0</v>
          </cell>
          <cell r="BA728">
            <v>466.2</v>
          </cell>
          <cell r="BB728">
            <v>578.54999999999995</v>
          </cell>
          <cell r="BC728">
            <v>1044.75</v>
          </cell>
        </row>
        <row r="729">
          <cell r="L729">
            <v>0</v>
          </cell>
          <cell r="M729">
            <v>8</v>
          </cell>
          <cell r="N729">
            <v>717.03802751144508</v>
          </cell>
          <cell r="O729">
            <v>5.5785046908633498E-3</v>
          </cell>
          <cell r="P729">
            <v>5.5503287838707914E-3</v>
          </cell>
          <cell r="Q729">
            <v>100000</v>
          </cell>
          <cell r="R729">
            <v>555.03287838707911</v>
          </cell>
          <cell r="S729">
            <v>99583.725341209691</v>
          </cell>
          <cell r="T729">
            <v>0.99338867017251098</v>
          </cell>
          <cell r="U729">
            <v>7000692.8969358839</v>
          </cell>
          <cell r="V729">
            <v>70.006928969358839</v>
          </cell>
          <cell r="AB729" t="str">
            <v xml:space="preserve">  80-84</v>
          </cell>
          <cell r="AC729">
            <v>13.65</v>
          </cell>
          <cell r="AD729">
            <v>87.15</v>
          </cell>
          <cell r="AE729">
            <v>100.8</v>
          </cell>
          <cell r="AG729">
            <v>165.9</v>
          </cell>
          <cell r="AH729">
            <v>71.400000000000006</v>
          </cell>
          <cell r="AI729">
            <v>237.3</v>
          </cell>
          <cell r="AK729">
            <v>10.5</v>
          </cell>
          <cell r="AL729">
            <v>13.65</v>
          </cell>
          <cell r="AM729">
            <v>24.15</v>
          </cell>
          <cell r="AO729">
            <v>1.05</v>
          </cell>
          <cell r="AP729">
            <v>1.05</v>
          </cell>
          <cell r="AQ729">
            <v>2.1</v>
          </cell>
          <cell r="AS729">
            <v>88.2</v>
          </cell>
          <cell r="AT729">
            <v>278.25</v>
          </cell>
          <cell r="AU729">
            <v>366.45</v>
          </cell>
          <cell r="AW729">
            <v>0</v>
          </cell>
          <cell r="AX729">
            <v>0</v>
          </cell>
          <cell r="AY729">
            <v>0</v>
          </cell>
          <cell r="BA729">
            <v>279.3</v>
          </cell>
          <cell r="BB729">
            <v>451.5</v>
          </cell>
          <cell r="BC729">
            <v>730.8</v>
          </cell>
        </row>
        <row r="730">
          <cell r="L730">
            <v>1</v>
          </cell>
          <cell r="M730">
            <v>1</v>
          </cell>
          <cell r="N730">
            <v>2758.0759709586573</v>
          </cell>
          <cell r="O730">
            <v>1.8128579678905983E-4</v>
          </cell>
          <cell r="P730">
            <v>7.2482257106516333E-4</v>
          </cell>
          <cell r="Q730">
            <v>99444.967121612921</v>
          </cell>
          <cell r="R730">
            <v>72.079956748581026</v>
          </cell>
          <cell r="S730">
            <v>397635.70857295452</v>
          </cell>
          <cell r="T730">
            <v>0.99894392939597099</v>
          </cell>
          <cell r="U730">
            <v>6901109.1715946738</v>
          </cell>
          <cell r="V730">
            <v>69.396263796388922</v>
          </cell>
          <cell r="AB730" t="str">
            <v xml:space="preserve">  85-89</v>
          </cell>
          <cell r="AC730">
            <v>6.3</v>
          </cell>
          <cell r="AD730">
            <v>43.05</v>
          </cell>
          <cell r="AE730">
            <v>49.35</v>
          </cell>
          <cell r="AG730">
            <v>55.65</v>
          </cell>
          <cell r="AH730">
            <v>34.65</v>
          </cell>
          <cell r="AI730">
            <v>90.3</v>
          </cell>
          <cell r="AK730">
            <v>4.2</v>
          </cell>
          <cell r="AL730">
            <v>14.7</v>
          </cell>
          <cell r="AM730">
            <v>18.899999999999999</v>
          </cell>
          <cell r="AO730">
            <v>0</v>
          </cell>
          <cell r="AP730">
            <v>1.05</v>
          </cell>
          <cell r="AQ730">
            <v>1.05</v>
          </cell>
          <cell r="AS730">
            <v>53.55</v>
          </cell>
          <cell r="AT730">
            <v>157.5</v>
          </cell>
          <cell r="AU730">
            <v>211.05</v>
          </cell>
          <cell r="AW730">
            <v>1.05</v>
          </cell>
          <cell r="AX730">
            <v>0</v>
          </cell>
          <cell r="AY730">
            <v>1.05</v>
          </cell>
          <cell r="BA730">
            <v>120.75</v>
          </cell>
          <cell r="BB730">
            <v>250.95</v>
          </cell>
          <cell r="BC730">
            <v>371.7</v>
          </cell>
        </row>
        <row r="731">
          <cell r="L731">
            <v>5</v>
          </cell>
          <cell r="M731">
            <v>1</v>
          </cell>
          <cell r="N731">
            <v>3650.0013222533817</v>
          </cell>
          <cell r="O731">
            <v>1.3698625174505901E-4</v>
          </cell>
          <cell r="P731">
            <v>6.8469677361379677E-4</v>
          </cell>
          <cell r="Q731">
            <v>99372.88716486434</v>
          </cell>
          <cell r="R731">
            <v>68.040295226470334</v>
          </cell>
          <cell r="S731">
            <v>496694.33508625551</v>
          </cell>
          <cell r="T731">
            <v>0.99892502870395128</v>
          </cell>
          <cell r="U731">
            <v>6503473.4630217189</v>
          </cell>
          <cell r="V731">
            <v>65.445149563101126</v>
          </cell>
          <cell r="AB731" t="str">
            <v xml:space="preserve">  90-94</v>
          </cell>
          <cell r="AC731">
            <v>5.25</v>
          </cell>
          <cell r="AD731">
            <v>24.15</v>
          </cell>
          <cell r="AE731">
            <v>29.4</v>
          </cell>
          <cell r="AG731">
            <v>16.8</v>
          </cell>
          <cell r="AH731">
            <v>6.3</v>
          </cell>
          <cell r="AI731">
            <v>23.1</v>
          </cell>
          <cell r="AK731">
            <v>1.05</v>
          </cell>
          <cell r="AL731">
            <v>5.25</v>
          </cell>
          <cell r="AM731">
            <v>6.3</v>
          </cell>
          <cell r="AO731">
            <v>1.05</v>
          </cell>
          <cell r="AP731">
            <v>0</v>
          </cell>
          <cell r="AQ731">
            <v>1.05</v>
          </cell>
          <cell r="AS731">
            <v>19.95</v>
          </cell>
          <cell r="AT731">
            <v>75.599999999999994</v>
          </cell>
          <cell r="AU731">
            <v>95.55</v>
          </cell>
          <cell r="AW731">
            <v>0</v>
          </cell>
          <cell r="AX731">
            <v>1.05</v>
          </cell>
          <cell r="AY731">
            <v>1.05</v>
          </cell>
          <cell r="BA731">
            <v>44.1</v>
          </cell>
          <cell r="BB731">
            <v>112.35</v>
          </cell>
          <cell r="BC731">
            <v>156.44999999999999</v>
          </cell>
        </row>
        <row r="732">
          <cell r="L732">
            <v>10</v>
          </cell>
          <cell r="M732">
            <v>2</v>
          </cell>
          <cell r="N732">
            <v>3409.2740648105146</v>
          </cell>
          <cell r="O732">
            <v>2.933175746478391E-4</v>
          </cell>
          <cell r="P732">
            <v>1.4655132212799951E-3</v>
          </cell>
          <cell r="Q732">
            <v>99304.84686963787</v>
          </cell>
          <cell r="R732">
            <v>145.5325660246308</v>
          </cell>
          <cell r="S732">
            <v>496160.40293312777</v>
          </cell>
          <cell r="T732">
            <v>0.99602210916016076</v>
          </cell>
          <cell r="U732">
            <v>6006779.1279354636</v>
          </cell>
          <cell r="V732">
            <v>60.488277433435293</v>
          </cell>
          <cell r="AB732" t="str">
            <v xml:space="preserve">   95+ </v>
          </cell>
          <cell r="AC732">
            <v>1.05</v>
          </cell>
          <cell r="AD732">
            <v>13.65</v>
          </cell>
          <cell r="AE732">
            <v>14.7</v>
          </cell>
          <cell r="AG732">
            <v>1.05</v>
          </cell>
          <cell r="AH732">
            <v>1.05</v>
          </cell>
          <cell r="AI732">
            <v>2.1</v>
          </cell>
          <cell r="AK732">
            <v>0</v>
          </cell>
          <cell r="AL732">
            <v>0</v>
          </cell>
          <cell r="AM732">
            <v>0</v>
          </cell>
          <cell r="AO732">
            <v>0</v>
          </cell>
          <cell r="AP732">
            <v>0</v>
          </cell>
          <cell r="AQ732">
            <v>0</v>
          </cell>
          <cell r="AS732">
            <v>9.4499999999999993</v>
          </cell>
          <cell r="AT732">
            <v>23.1</v>
          </cell>
          <cell r="AU732">
            <v>32.549999999999997</v>
          </cell>
          <cell r="AW732">
            <v>0</v>
          </cell>
          <cell r="AX732">
            <v>0</v>
          </cell>
          <cell r="AY732">
            <v>0</v>
          </cell>
          <cell r="BA732">
            <v>11.55</v>
          </cell>
          <cell r="BB732">
            <v>37.799999999999997</v>
          </cell>
          <cell r="BC732">
            <v>49.35</v>
          </cell>
        </row>
        <row r="733">
          <cell r="L733">
            <v>15</v>
          </cell>
          <cell r="M733">
            <v>8</v>
          </cell>
          <cell r="N733">
            <v>3069.786906878267</v>
          </cell>
          <cell r="O733">
            <v>1.3030220407277999E-3</v>
          </cell>
          <cell r="P733">
            <v>6.4939557848411001E-3</v>
          </cell>
          <cell r="Q733">
            <v>99159.314303613239</v>
          </cell>
          <cell r="R733">
            <v>643.93620274282875</v>
          </cell>
          <cell r="S733">
            <v>494186.73101120914</v>
          </cell>
          <cell r="T733">
            <v>0.98926407591474941</v>
          </cell>
          <cell r="U733">
            <v>5510618.7250023354</v>
          </cell>
          <cell r="V733">
            <v>55.57338474658588</v>
          </cell>
          <cell r="AB733" t="str">
            <v>Not rep.</v>
          </cell>
          <cell r="AC733">
            <v>16.8</v>
          </cell>
          <cell r="AD733">
            <v>13.65</v>
          </cell>
          <cell r="AE733">
            <v>30.45</v>
          </cell>
          <cell r="AG733">
            <v>24.15</v>
          </cell>
          <cell r="AH733">
            <v>29.4</v>
          </cell>
          <cell r="AI733">
            <v>53.55</v>
          </cell>
          <cell r="AK733">
            <v>3.15</v>
          </cell>
          <cell r="AL733">
            <v>3.15</v>
          </cell>
          <cell r="AM733">
            <v>6.3</v>
          </cell>
          <cell r="AO733">
            <v>0</v>
          </cell>
          <cell r="AP733">
            <v>0</v>
          </cell>
          <cell r="AQ733">
            <v>0</v>
          </cell>
          <cell r="AS733">
            <v>1.05</v>
          </cell>
          <cell r="AT733">
            <v>1.05</v>
          </cell>
          <cell r="AU733">
            <v>2.1</v>
          </cell>
          <cell r="AW733">
            <v>137.55000000000001</v>
          </cell>
          <cell r="AX733">
            <v>128.1</v>
          </cell>
          <cell r="AY733">
            <v>265.64999999999998</v>
          </cell>
          <cell r="BA733">
            <v>182.7</v>
          </cell>
          <cell r="BB733">
            <v>175.35</v>
          </cell>
          <cell r="BC733">
            <v>358.05</v>
          </cell>
        </row>
        <row r="734">
          <cell r="D734" t="str">
            <v>Main</v>
          </cell>
          <cell r="F734" t="str">
            <v>Demography</v>
          </cell>
          <cell r="H734" t="str">
            <v>Graph</v>
          </cell>
          <cell r="L734">
            <v>20</v>
          </cell>
          <cell r="M734">
            <v>15</v>
          </cell>
          <cell r="N734">
            <v>2480.3137508322725</v>
          </cell>
          <cell r="O734">
            <v>3.0238109987026302E-3</v>
          </cell>
          <cell r="P734">
            <v>1.5005619599544523E-2</v>
          </cell>
          <cell r="Q734">
            <v>98515.37810087041</v>
          </cell>
          <cell r="R734">
            <v>1478.2842884869606</v>
          </cell>
          <cell r="S734">
            <v>488881.17978313466</v>
          </cell>
          <cell r="T734">
            <v>0.98566731921067963</v>
          </cell>
          <cell r="U734">
            <v>5016431.9939911263</v>
          </cell>
          <cell r="V734">
            <v>50.920293772356793</v>
          </cell>
          <cell r="AB734" t="str">
            <v>All ages</v>
          </cell>
          <cell r="AC734">
            <v>22932</v>
          </cell>
          <cell r="AD734">
            <v>24001.95</v>
          </cell>
          <cell r="AE734">
            <v>46933.95</v>
          </cell>
          <cell r="AG734">
            <v>17025.75</v>
          </cell>
          <cell r="AH734">
            <v>16435.650000000001</v>
          </cell>
          <cell r="AI734">
            <v>33461.4</v>
          </cell>
          <cell r="AK734">
            <v>2341.5</v>
          </cell>
          <cell r="AL734">
            <v>3658.2</v>
          </cell>
          <cell r="AM734">
            <v>5999.7</v>
          </cell>
          <cell r="AO734">
            <v>231</v>
          </cell>
          <cell r="AP734">
            <v>284.55</v>
          </cell>
          <cell r="AQ734">
            <v>515.54999999999995</v>
          </cell>
          <cell r="AS734">
            <v>662.55</v>
          </cell>
          <cell r="AT734">
            <v>2478</v>
          </cell>
          <cell r="AU734">
            <v>3140.55</v>
          </cell>
          <cell r="AW734">
            <v>241.5</v>
          </cell>
          <cell r="AX734">
            <v>213.15</v>
          </cell>
          <cell r="AY734">
            <v>454.65</v>
          </cell>
          <cell r="BA734">
            <v>43434.3</v>
          </cell>
          <cell r="BB734">
            <v>47071.5</v>
          </cell>
          <cell r="BC734">
            <v>90505.8</v>
          </cell>
        </row>
        <row r="735">
          <cell r="L735">
            <v>25</v>
          </cell>
          <cell r="M735">
            <v>17</v>
          </cell>
          <cell r="N735">
            <v>3092.4193840737503</v>
          </cell>
          <cell r="O735">
            <v>2.7486569395392475E-3</v>
          </cell>
          <cell r="P735">
            <v>1.3649490282232656E-2</v>
          </cell>
          <cell r="Q735">
            <v>97037.093812383449</v>
          </cell>
          <cell r="R735">
            <v>1324.5068690082262</v>
          </cell>
          <cell r="S735">
            <v>481874.20188939665</v>
          </cell>
          <cell r="T735">
            <v>0.98798988809655763</v>
          </cell>
          <cell r="U735">
            <v>4527550.8142079916</v>
          </cell>
          <cell r="V735">
            <v>46.657939106892393</v>
          </cell>
        </row>
        <row r="736">
          <cell r="L736">
            <v>30</v>
          </cell>
          <cell r="M736">
            <v>16</v>
          </cell>
          <cell r="N736">
            <v>3845.4636253052818</v>
          </cell>
          <cell r="O736">
            <v>2.0803733384332558E-3</v>
          </cell>
          <cell r="P736">
            <v>1.0348047188476886E-2</v>
          </cell>
          <cell r="Q736">
            <v>95712.586943375223</v>
          </cell>
          <cell r="R736">
            <v>990.43836622124945</v>
          </cell>
          <cell r="S736">
            <v>476086.83880132303</v>
          </cell>
          <cell r="T736">
            <v>0.98994540711146239</v>
          </cell>
          <cell r="U736">
            <v>4045676.6123185945</v>
          </cell>
          <cell r="V736">
            <v>42.269013319137095</v>
          </cell>
          <cell r="AC736" t="str">
            <v>Source: Population and Housing Census 2000</v>
          </cell>
        </row>
        <row r="737">
          <cell r="L737">
            <v>35</v>
          </cell>
          <cell r="M737">
            <v>17</v>
          </cell>
          <cell r="N737">
            <v>4334.1193829350332</v>
          </cell>
          <cell r="O737">
            <v>1.9611827107180106E-3</v>
          </cell>
          <cell r="P737">
            <v>9.758070157383468E-3</v>
          </cell>
          <cell r="Q737">
            <v>94722.148577153974</v>
          </cell>
          <cell r="R737">
            <v>924.30537127397838</v>
          </cell>
          <cell r="S737">
            <v>471299.97945758491</v>
          </cell>
          <cell r="T737">
            <v>0.98688167085208856</v>
          </cell>
          <cell r="U737">
            <v>3569589.7735172715</v>
          </cell>
          <cell r="V737">
            <v>37.684848022738166</v>
          </cell>
        </row>
        <row r="738">
          <cell r="L738">
            <v>40</v>
          </cell>
          <cell r="M738">
            <v>26</v>
          </cell>
          <cell r="N738">
            <v>3904.1023162208517</v>
          </cell>
          <cell r="O738">
            <v>3.3298307644211342E-3</v>
          </cell>
          <cell r="P738">
            <v>1.6511700898047574E-2</v>
          </cell>
          <cell r="Q738">
            <v>93797.843205879995</v>
          </cell>
          <cell r="R738">
            <v>1548.7619318974466</v>
          </cell>
          <cell r="S738">
            <v>465117.3111996564</v>
          </cell>
          <cell r="T738">
            <v>0.97945744477241115</v>
          </cell>
          <cell r="U738">
            <v>3098289.7940596868</v>
          </cell>
          <cell r="V738">
            <v>33.031567551709564</v>
          </cell>
        </row>
        <row r="739">
          <cell r="L739">
            <v>45</v>
          </cell>
          <cell r="M739">
            <v>32</v>
          </cell>
          <cell r="N739">
            <v>3206.6105190145972</v>
          </cell>
          <cell r="O739">
            <v>4.9896923574356813E-3</v>
          </cell>
          <cell r="P739">
            <v>2.4641083225554691E-2</v>
          </cell>
          <cell r="Q739">
            <v>92249.081273982549</v>
          </cell>
          <cell r="R739">
            <v>2273.1172891531605</v>
          </cell>
          <cell r="S739">
            <v>455562.61314702983</v>
          </cell>
          <cell r="T739">
            <v>0.96881754151450983</v>
          </cell>
          <cell r="U739">
            <v>2633172.4828600306</v>
          </cell>
          <cell r="V739">
            <v>28.544159426796121</v>
          </cell>
          <cell r="AB739" t="str">
            <v>Table 31.  Causes of death,  1994 - 1999</v>
          </cell>
          <cell r="AH739" t="str">
            <v>Main</v>
          </cell>
          <cell r="AJ739" t="str">
            <v>Demography</v>
          </cell>
        </row>
        <row r="740">
          <cell r="L740">
            <v>50</v>
          </cell>
          <cell r="M740">
            <v>39</v>
          </cell>
          <cell r="N740">
            <v>2524.5499562598079</v>
          </cell>
          <cell r="O740">
            <v>7.7241489920404673E-3</v>
          </cell>
          <cell r="P740">
            <v>3.7889092471641933E-2</v>
          </cell>
          <cell r="Q740">
            <v>89975.963984829388</v>
          </cell>
          <cell r="R740">
            <v>3409.1076196463255</v>
          </cell>
          <cell r="S740">
            <v>441357.05087503116</v>
          </cell>
          <cell r="T740">
            <v>0.94934727339248159</v>
          </cell>
          <cell r="U740">
            <v>2177609.869713001</v>
          </cell>
          <cell r="V740">
            <v>24.202128804979093</v>
          </cell>
        </row>
        <row r="741">
          <cell r="L741">
            <v>55</v>
          </cell>
          <cell r="M741">
            <v>51</v>
          </cell>
          <cell r="N741">
            <v>1930.9618043600894</v>
          </cell>
          <cell r="O741">
            <v>1.3205854171957878E-2</v>
          </cell>
          <cell r="P741">
            <v>6.3919008109997344E-2</v>
          </cell>
          <cell r="Q741">
            <v>86566.856365183063</v>
          </cell>
          <cell r="R741">
            <v>5533.2675940631161</v>
          </cell>
          <cell r="S741">
            <v>419001.11284075759</v>
          </cell>
          <cell r="T741">
            <v>0.90969835968841062</v>
          </cell>
          <cell r="U741">
            <v>1736252.81883797</v>
          </cell>
          <cell r="V741">
            <v>20.056784914466245</v>
          </cell>
          <cell r="AH741">
            <v>1994</v>
          </cell>
          <cell r="AK741">
            <v>1995</v>
          </cell>
          <cell r="AO741">
            <v>1996</v>
          </cell>
          <cell r="AR741">
            <v>1997</v>
          </cell>
          <cell r="AU741">
            <v>1998</v>
          </cell>
        </row>
        <row r="742">
          <cell r="L742">
            <v>60</v>
          </cell>
          <cell r="M742">
            <v>78</v>
          </cell>
          <cell r="N742">
            <v>1548.2671899637371</v>
          </cell>
          <cell r="O742">
            <v>2.5189450666401735E-2</v>
          </cell>
          <cell r="P742">
            <v>0.11848577440913538</v>
          </cell>
          <cell r="Q742">
            <v>81033.588771119947</v>
          </cell>
          <cell r="R742">
            <v>9601.3275186975661</v>
          </cell>
          <cell r="S742">
            <v>381164.6250588558</v>
          </cell>
          <cell r="T742">
            <v>0.85238219409223992</v>
          </cell>
          <cell r="U742">
            <v>1317251.7059972123</v>
          </cell>
          <cell r="V742">
            <v>16.255625919738058</v>
          </cell>
          <cell r="AB742" t="str">
            <v>CAUSES OF DEATH</v>
          </cell>
        </row>
        <row r="743">
          <cell r="L743">
            <v>65</v>
          </cell>
          <cell r="M743">
            <v>89</v>
          </cell>
          <cell r="N743">
            <v>1120.3076211764185</v>
          </cell>
          <cell r="O743">
            <v>3.9721232953205482E-2</v>
          </cell>
          <cell r="P743">
            <v>0.1806655215916424</v>
          </cell>
          <cell r="Q743">
            <v>71432.26125242238</v>
          </cell>
          <cell r="R743">
            <v>12905.346737639353</v>
          </cell>
          <cell r="S743">
            <v>324897.9394180135</v>
          </cell>
          <cell r="T743">
            <v>0.7874290973947492</v>
          </cell>
          <cell r="U743">
            <v>936087.08093835646</v>
          </cell>
          <cell r="V743">
            <v>13.104542184804661</v>
          </cell>
          <cell r="AG743" t="str">
            <v>Male</v>
          </cell>
          <cell r="AH743" t="str">
            <v>Female</v>
          </cell>
          <cell r="AI743" t="str">
            <v>Total</v>
          </cell>
          <cell r="AJ743" t="str">
            <v>Male</v>
          </cell>
          <cell r="AK743" t="str">
            <v>Female</v>
          </cell>
          <cell r="AL743" t="str">
            <v>Unspec.</v>
          </cell>
          <cell r="AM743" t="str">
            <v>Total</v>
          </cell>
          <cell r="AN743" t="str">
            <v>Male</v>
          </cell>
          <cell r="AO743" t="str">
            <v xml:space="preserve">Female </v>
          </cell>
          <cell r="AP743" t="str">
            <v>Total</v>
          </cell>
          <cell r="AQ743" t="str">
            <v>Male</v>
          </cell>
          <cell r="AR743" t="str">
            <v>Female</v>
          </cell>
          <cell r="AS743" t="str">
            <v>Total</v>
          </cell>
          <cell r="AT743" t="str">
            <v>Male</v>
          </cell>
          <cell r="AU743" t="str">
            <v>Female</v>
          </cell>
          <cell r="AV743" t="str">
            <v>Total</v>
          </cell>
          <cell r="AW743" t="str">
            <v>Male</v>
          </cell>
        </row>
        <row r="744">
          <cell r="L744">
            <v>70</v>
          </cell>
          <cell r="M744">
            <v>85</v>
          </cell>
          <cell r="N744">
            <v>738.64175574349724</v>
          </cell>
          <cell r="O744">
            <v>5.7538041505953888E-2</v>
          </cell>
          <cell r="P744">
            <v>0.25151150849259013</v>
          </cell>
          <cell r="Q744">
            <v>58526.914514783028</v>
          </cell>
          <cell r="R744">
            <v>14720.192557029943</v>
          </cell>
          <cell r="S744">
            <v>255834.09118134028</v>
          </cell>
          <cell r="T744">
            <v>0.72181412981705917</v>
          </cell>
          <cell r="U744">
            <v>611189.14152034302</v>
          </cell>
          <cell r="V744">
            <v>10.442873105261098</v>
          </cell>
          <cell r="AB744" t="str">
            <v>SYMPTOMS, SIGNS AND ILL-DEFINED CONDITIONS</v>
          </cell>
        </row>
        <row r="745">
          <cell r="L745">
            <v>75</v>
          </cell>
          <cell r="M745">
            <v>70</v>
          </cell>
          <cell r="N745">
            <v>470.13827628799197</v>
          </cell>
          <cell r="O745">
            <v>7.444618267703032E-2</v>
          </cell>
          <cell r="P745">
            <v>0.31382350789281427</v>
          </cell>
          <cell r="Q745">
            <v>43806.721957753085</v>
          </cell>
          <cell r="R745">
            <v>13747.579154067244</v>
          </cell>
          <cell r="S745">
            <v>184664.6619035973</v>
          </cell>
          <cell r="T745">
            <v>0.6100426321539657</v>
          </cell>
          <cell r="U745">
            <v>355355.05033900274</v>
          </cell>
          <cell r="V745">
            <v>8.1118840775556045</v>
          </cell>
          <cell r="AG745">
            <v>25</v>
          </cell>
          <cell r="AH745">
            <v>24</v>
          </cell>
          <cell r="AI745">
            <v>49</v>
          </cell>
          <cell r="AJ745">
            <v>15</v>
          </cell>
          <cell r="AK745">
            <v>18</v>
          </cell>
          <cell r="AL745">
            <v>0</v>
          </cell>
          <cell r="AM745">
            <v>33</v>
          </cell>
          <cell r="AN745">
            <v>12</v>
          </cell>
          <cell r="AO745">
            <v>8</v>
          </cell>
          <cell r="AP745">
            <v>20</v>
          </cell>
          <cell r="AQ745">
            <v>21</v>
          </cell>
          <cell r="AR745">
            <v>14</v>
          </cell>
          <cell r="AS745">
            <v>35</v>
          </cell>
          <cell r="AT745">
            <v>11</v>
          </cell>
          <cell r="AU745">
            <v>15</v>
          </cell>
          <cell r="AV745">
            <v>26</v>
          </cell>
          <cell r="AW745">
            <v>22</v>
          </cell>
        </row>
        <row r="746">
          <cell r="L746">
            <v>80</v>
          </cell>
          <cell r="M746">
            <v>77</v>
          </cell>
          <cell r="N746">
            <v>288.04970976069529</v>
          </cell>
          <cell r="O746">
            <v>0.13365748582765408</v>
          </cell>
          <cell r="P746">
            <v>0.5009111251212508</v>
          </cell>
          <cell r="Q746">
            <v>30059.142803685841</v>
          </cell>
          <cell r="R746">
            <v>15056.959041974624</v>
          </cell>
          <cell r="S746">
            <v>112653.31641349265</v>
          </cell>
          <cell r="T746">
            <v>0.4026994513765686</v>
          </cell>
          <cell r="U746">
            <v>170690.38843540545</v>
          </cell>
          <cell r="V746">
            <v>5.6784848972631199</v>
          </cell>
        </row>
        <row r="747">
          <cell r="L747">
            <v>85</v>
          </cell>
          <cell r="M747">
            <v>64</v>
          </cell>
          <cell r="N747">
            <v>122.4211266482955</v>
          </cell>
          <cell r="O747">
            <v>0.26139279122902553</v>
          </cell>
          <cell r="P747">
            <v>0.79043132823777951</v>
          </cell>
          <cell r="Q747">
            <v>15002.183761711218</v>
          </cell>
          <cell r="R747">
            <v>11858.196037236645</v>
          </cell>
          <cell r="S747">
            <v>45365.428715464477</v>
          </cell>
          <cell r="T747">
            <v>0.21950917278870635</v>
          </cell>
          <cell r="U747">
            <v>58037.072021912798</v>
          </cell>
          <cell r="V747">
            <v>3.8685749317399925</v>
          </cell>
          <cell r="AB747" t="str">
            <v>COMMUNICABLE DISEASES</v>
          </cell>
          <cell r="AG747">
            <v>11</v>
          </cell>
          <cell r="AH747">
            <v>11</v>
          </cell>
          <cell r="AI747">
            <v>22</v>
          </cell>
          <cell r="AJ747">
            <v>15</v>
          </cell>
          <cell r="AK747">
            <v>16</v>
          </cell>
          <cell r="AL747">
            <v>0</v>
          </cell>
          <cell r="AM747">
            <v>31</v>
          </cell>
          <cell r="AN747">
            <v>12</v>
          </cell>
          <cell r="AO747">
            <v>13</v>
          </cell>
          <cell r="AP747">
            <v>25</v>
          </cell>
          <cell r="AQ747">
            <v>32</v>
          </cell>
          <cell r="AR747">
            <v>20</v>
          </cell>
          <cell r="AS747">
            <v>52</v>
          </cell>
          <cell r="AT747">
            <v>28</v>
          </cell>
          <cell r="AU747">
            <v>22</v>
          </cell>
          <cell r="AV747">
            <v>50</v>
          </cell>
          <cell r="AW747">
            <v>21</v>
          </cell>
        </row>
        <row r="748">
          <cell r="L748">
            <v>90</v>
          </cell>
          <cell r="M748">
            <v>20</v>
          </cell>
          <cell r="N748">
            <v>43.20745646410429</v>
          </cell>
          <cell r="O748">
            <v>0.23144153390069971</v>
          </cell>
          <cell r="P748">
            <v>0.73305768301613217</v>
          </cell>
          <cell r="Q748">
            <v>3143.9877244745726</v>
          </cell>
          <cell r="R748">
            <v>2304.7243567344922</v>
          </cell>
          <cell r="S748">
            <v>9958.127730536633</v>
          </cell>
          <cell r="T748">
            <v>0.27249254572128873</v>
          </cell>
          <cell r="U748">
            <v>12671.643306448319</v>
          </cell>
          <cell r="V748">
            <v>4.0304366355520749</v>
          </cell>
          <cell r="AB748" t="str">
            <v>Intestinal infectious diseases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K748">
            <v>1</v>
          </cell>
          <cell r="AL748">
            <v>0</v>
          </cell>
          <cell r="AM748">
            <v>1</v>
          </cell>
          <cell r="AN748">
            <v>0</v>
          </cell>
          <cell r="AO748">
            <v>0</v>
          </cell>
          <cell r="AP748">
            <v>0</v>
          </cell>
          <cell r="AQ748">
            <v>1</v>
          </cell>
          <cell r="AR748">
            <v>2</v>
          </cell>
          <cell r="AS748">
            <v>3</v>
          </cell>
          <cell r="AT748">
            <v>1</v>
          </cell>
          <cell r="AU748">
            <v>1</v>
          </cell>
          <cell r="AV748">
            <v>2</v>
          </cell>
          <cell r="AW748">
            <v>0</v>
          </cell>
        </row>
        <row r="749">
          <cell r="L749">
            <v>95</v>
          </cell>
          <cell r="M749">
            <v>7</v>
          </cell>
          <cell r="N749">
            <v>11.316238597741599</v>
          </cell>
          <cell r="O749">
            <v>0.3092900498491169</v>
          </cell>
          <cell r="P749" t="str">
            <v>….</v>
          </cell>
          <cell r="Q749">
            <v>839.26336774008064</v>
          </cell>
          <cell r="R749">
            <v>839.26336774008064</v>
          </cell>
          <cell r="S749">
            <v>2713.5155759116865</v>
          </cell>
          <cell r="U749">
            <v>2713.5155759116865</v>
          </cell>
          <cell r="V749">
            <v>3.2332110279261714</v>
          </cell>
          <cell r="AB749" t="str">
            <v>Tuberculosis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O749">
            <v>0</v>
          </cell>
          <cell r="AP749">
            <v>0</v>
          </cell>
          <cell r="AQ749">
            <v>1</v>
          </cell>
          <cell r="AR749">
            <v>0</v>
          </cell>
          <cell r="AS749">
            <v>1</v>
          </cell>
          <cell r="AT749">
            <v>1</v>
          </cell>
          <cell r="AU749">
            <v>0</v>
          </cell>
          <cell r="AV749">
            <v>1</v>
          </cell>
          <cell r="AW749">
            <v>1</v>
          </cell>
        </row>
        <row r="750">
          <cell r="M750">
            <v>723</v>
          </cell>
          <cell r="AB750" t="str">
            <v>Certain diseases preventable by immunization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1</v>
          </cell>
          <cell r="AO750">
            <v>0</v>
          </cell>
          <cell r="AP750">
            <v>1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</row>
        <row r="751">
          <cell r="AB751" t="str">
            <v>Certain vector-borne diseases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U751">
            <v>0</v>
          </cell>
          <cell r="AV751">
            <v>0</v>
          </cell>
          <cell r="AW751">
            <v>0</v>
          </cell>
        </row>
        <row r="752">
          <cell r="AB752" t="str">
            <v>Septicemia</v>
          </cell>
          <cell r="AG752">
            <v>1</v>
          </cell>
          <cell r="AH752">
            <v>3</v>
          </cell>
          <cell r="AI752">
            <v>4</v>
          </cell>
          <cell r="AJ752">
            <v>2</v>
          </cell>
          <cell r="AK752">
            <v>9</v>
          </cell>
          <cell r="AL752">
            <v>0</v>
          </cell>
          <cell r="AM752">
            <v>11</v>
          </cell>
          <cell r="AN752">
            <v>8</v>
          </cell>
          <cell r="AO752">
            <v>8</v>
          </cell>
          <cell r="AP752">
            <v>16</v>
          </cell>
          <cell r="AQ752">
            <v>8</v>
          </cell>
          <cell r="AR752">
            <v>8</v>
          </cell>
          <cell r="AS752">
            <v>16</v>
          </cell>
          <cell r="AT752">
            <v>8</v>
          </cell>
          <cell r="AU752">
            <v>7</v>
          </cell>
          <cell r="AV752">
            <v>15</v>
          </cell>
          <cell r="AW752">
            <v>8</v>
          </cell>
        </row>
        <row r="753">
          <cell r="AB753" t="str">
            <v>Syphilis and other venereal diseases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</row>
        <row r="754">
          <cell r="AB754" t="str">
            <v>Meningitis</v>
          </cell>
          <cell r="AG754">
            <v>0</v>
          </cell>
          <cell r="AH754">
            <v>0</v>
          </cell>
          <cell r="AI754">
            <v>0</v>
          </cell>
          <cell r="AJ754">
            <v>1</v>
          </cell>
          <cell r="AK754">
            <v>0</v>
          </cell>
          <cell r="AL754">
            <v>0</v>
          </cell>
          <cell r="AM754">
            <v>1</v>
          </cell>
          <cell r="AN754">
            <v>0</v>
          </cell>
          <cell r="AO754">
            <v>0</v>
          </cell>
          <cell r="AP754">
            <v>0</v>
          </cell>
          <cell r="AQ754">
            <v>0</v>
          </cell>
          <cell r="AR754">
            <v>1</v>
          </cell>
          <cell r="AS754">
            <v>1</v>
          </cell>
          <cell r="AT754">
            <v>0</v>
          </cell>
          <cell r="AU754">
            <v>0</v>
          </cell>
          <cell r="AV754">
            <v>0</v>
          </cell>
          <cell r="AW754">
            <v>1</v>
          </cell>
        </row>
        <row r="755">
          <cell r="AB755" t="str">
            <v>Acute respiratory infections</v>
          </cell>
          <cell r="AG755">
            <v>10</v>
          </cell>
          <cell r="AH755">
            <v>7</v>
          </cell>
          <cell r="AI755">
            <v>17</v>
          </cell>
          <cell r="AJ755">
            <v>11</v>
          </cell>
          <cell r="AK755">
            <v>5</v>
          </cell>
          <cell r="AL755">
            <v>0</v>
          </cell>
          <cell r="AM755">
            <v>16</v>
          </cell>
          <cell r="AN755">
            <v>0</v>
          </cell>
          <cell r="AO755">
            <v>1</v>
          </cell>
          <cell r="AP755">
            <v>1</v>
          </cell>
          <cell r="AQ755">
            <v>17</v>
          </cell>
          <cell r="AR755">
            <v>7</v>
          </cell>
          <cell r="AS755">
            <v>24</v>
          </cell>
          <cell r="AT755">
            <v>12</v>
          </cell>
          <cell r="AU755">
            <v>14</v>
          </cell>
          <cell r="AV755">
            <v>26</v>
          </cell>
          <cell r="AW755">
            <v>5</v>
          </cell>
        </row>
        <row r="756">
          <cell r="S756" t="str">
            <v>Main</v>
          </cell>
          <cell r="U756" t="str">
            <v>Demography</v>
          </cell>
          <cell r="AB756" t="str">
            <v>Other infectious and parasitic diseases</v>
          </cell>
          <cell r="AG756">
            <v>0</v>
          </cell>
          <cell r="AH756">
            <v>1</v>
          </cell>
          <cell r="AI756">
            <v>1</v>
          </cell>
          <cell r="AJ756">
            <v>1</v>
          </cell>
          <cell r="AK756">
            <v>1</v>
          </cell>
          <cell r="AL756">
            <v>0</v>
          </cell>
          <cell r="AM756">
            <v>2</v>
          </cell>
          <cell r="AN756">
            <v>0</v>
          </cell>
          <cell r="AO756">
            <v>2</v>
          </cell>
          <cell r="AP756">
            <v>2</v>
          </cell>
          <cell r="AQ756">
            <v>1</v>
          </cell>
          <cell r="AR756">
            <v>1</v>
          </cell>
          <cell r="AS756">
            <v>2</v>
          </cell>
          <cell r="AT756">
            <v>1</v>
          </cell>
          <cell r="AU756">
            <v>0</v>
          </cell>
          <cell r="AV756">
            <v>1</v>
          </cell>
          <cell r="AW756">
            <v>1</v>
          </cell>
        </row>
        <row r="757">
          <cell r="D757" t="str">
            <v>Main</v>
          </cell>
          <cell r="F757" t="str">
            <v>Demography</v>
          </cell>
          <cell r="H757" t="str">
            <v>Graph</v>
          </cell>
          <cell r="L757" t="str">
            <v>Table 27. Life Table Aruba Females 1999 - 2000</v>
          </cell>
          <cell r="AB757" t="str">
            <v>HIV/AIDS</v>
          </cell>
          <cell r="AG757" t="str">
            <v>-</v>
          </cell>
          <cell r="AH757" t="str">
            <v>-</v>
          </cell>
          <cell r="AI757" t="str">
            <v>-</v>
          </cell>
          <cell r="AJ757" t="str">
            <v>-</v>
          </cell>
          <cell r="AK757" t="str">
            <v>-</v>
          </cell>
          <cell r="AL757" t="str">
            <v>-</v>
          </cell>
          <cell r="AN757">
            <v>3</v>
          </cell>
          <cell r="AO757">
            <v>2</v>
          </cell>
          <cell r="AP757">
            <v>5</v>
          </cell>
          <cell r="AQ757">
            <v>4</v>
          </cell>
          <cell r="AR757">
            <v>1</v>
          </cell>
          <cell r="AS757">
            <v>5</v>
          </cell>
          <cell r="AT757">
            <v>5</v>
          </cell>
          <cell r="AU757">
            <v>0</v>
          </cell>
          <cell r="AV757">
            <v>5</v>
          </cell>
          <cell r="AW757">
            <v>5</v>
          </cell>
        </row>
        <row r="759">
          <cell r="AB759" t="str">
            <v>NEOPLASMS</v>
          </cell>
          <cell r="AG759">
            <v>42</v>
          </cell>
          <cell r="AH759">
            <v>39</v>
          </cell>
          <cell r="AI759">
            <v>81</v>
          </cell>
          <cell r="AJ759">
            <v>55</v>
          </cell>
          <cell r="AK759">
            <v>50</v>
          </cell>
          <cell r="AL759">
            <v>0</v>
          </cell>
          <cell r="AM759">
            <v>105</v>
          </cell>
          <cell r="AN759">
            <v>54</v>
          </cell>
          <cell r="AO759">
            <v>38</v>
          </cell>
          <cell r="AP759">
            <v>92</v>
          </cell>
          <cell r="AQ759">
            <v>43</v>
          </cell>
          <cell r="AR759">
            <v>42</v>
          </cell>
          <cell r="AS759">
            <v>85</v>
          </cell>
          <cell r="AT759">
            <v>62</v>
          </cell>
          <cell r="AU759">
            <v>48</v>
          </cell>
          <cell r="AV759">
            <v>110</v>
          </cell>
          <cell r="AW759">
            <v>56</v>
          </cell>
        </row>
        <row r="760">
          <cell r="L760" t="str">
            <v>Age</v>
          </cell>
          <cell r="M760" t="str">
            <v>Deaths</v>
          </cell>
          <cell r="N760" t="str">
            <v>Pop. 1/1/2000</v>
          </cell>
          <cell r="O760" t="str">
            <v>M(x,n)</v>
          </cell>
          <cell r="P760" t="str">
            <v>q(x,n)</v>
          </cell>
          <cell r="Q760" t="str">
            <v>l(x)</v>
          </cell>
          <cell r="R760" t="str">
            <v>D(x,n)</v>
          </cell>
          <cell r="S760" t="str">
            <v>L(x,n)</v>
          </cell>
          <cell r="T760" t="str">
            <v>S(x,n)</v>
          </cell>
          <cell r="U760" t="str">
            <v>T(x)</v>
          </cell>
          <cell r="V760" t="str">
            <v>e(x)</v>
          </cell>
          <cell r="AB760" t="str">
            <v>Malignant neoplasm of stomach</v>
          </cell>
          <cell r="AG760">
            <v>8</v>
          </cell>
          <cell r="AH760">
            <v>4</v>
          </cell>
          <cell r="AI760">
            <v>12</v>
          </cell>
          <cell r="AJ760">
            <v>5</v>
          </cell>
          <cell r="AK760">
            <v>5</v>
          </cell>
          <cell r="AL760">
            <v>0</v>
          </cell>
          <cell r="AM760">
            <v>10</v>
          </cell>
          <cell r="AN760">
            <v>3</v>
          </cell>
          <cell r="AO760">
            <v>4</v>
          </cell>
          <cell r="AP760">
            <v>7</v>
          </cell>
          <cell r="AQ760">
            <v>4</v>
          </cell>
          <cell r="AR760">
            <v>1</v>
          </cell>
          <cell r="AS760">
            <v>5</v>
          </cell>
          <cell r="AT760">
            <v>6</v>
          </cell>
          <cell r="AU760">
            <v>2</v>
          </cell>
          <cell r="AV760">
            <v>8</v>
          </cell>
          <cell r="AW760">
            <v>3</v>
          </cell>
        </row>
        <row r="761">
          <cell r="L761">
            <v>0</v>
          </cell>
          <cell r="M761">
            <v>12</v>
          </cell>
          <cell r="N761">
            <v>654.28434074215068</v>
          </cell>
          <cell r="O761">
            <v>9.1703249281409327E-3</v>
          </cell>
          <cell r="P761">
            <v>9.0944319329068612E-3</v>
          </cell>
          <cell r="Q761">
            <v>100000</v>
          </cell>
          <cell r="R761">
            <v>909.44319329068821</v>
          </cell>
          <cell r="S761">
            <v>99317.91760503198</v>
          </cell>
          <cell r="T761">
            <v>0.98772126771076019</v>
          </cell>
          <cell r="U761">
            <v>7601524.1786624668</v>
          </cell>
          <cell r="V761">
            <v>76.015241786624671</v>
          </cell>
          <cell r="AB761" t="str">
            <v>Malignant neoplasm of colon</v>
          </cell>
          <cell r="AG761">
            <v>0</v>
          </cell>
          <cell r="AH761">
            <v>2</v>
          </cell>
          <cell r="AI761">
            <v>2</v>
          </cell>
          <cell r="AJ761">
            <v>0</v>
          </cell>
          <cell r="AK761">
            <v>4</v>
          </cell>
          <cell r="AL761">
            <v>0</v>
          </cell>
          <cell r="AM761">
            <v>4</v>
          </cell>
          <cell r="AN761">
            <v>1</v>
          </cell>
          <cell r="AO761">
            <v>6</v>
          </cell>
          <cell r="AP761">
            <v>7</v>
          </cell>
          <cell r="AQ761">
            <v>4</v>
          </cell>
          <cell r="AR761">
            <v>7</v>
          </cell>
          <cell r="AS761">
            <v>11</v>
          </cell>
          <cell r="AT761">
            <v>4</v>
          </cell>
          <cell r="AU761">
            <v>4</v>
          </cell>
          <cell r="AV761">
            <v>8</v>
          </cell>
          <cell r="AW761">
            <v>2</v>
          </cell>
        </row>
        <row r="762">
          <cell r="L762">
            <v>1</v>
          </cell>
          <cell r="M762">
            <v>3</v>
          </cell>
          <cell r="N762">
            <v>2777.6222012638468</v>
          </cell>
          <cell r="O762">
            <v>5.4003024576829942E-4</v>
          </cell>
          <cell r="P762">
            <v>2.1572783938550106E-3</v>
          </cell>
          <cell r="Q762">
            <v>99090.556806709312</v>
          </cell>
          <cell r="R762">
            <v>213.76591723418096</v>
          </cell>
          <cell r="S762">
            <v>395934.69539236889</v>
          </cell>
          <cell r="T762">
            <v>0.99718935527952868</v>
          </cell>
          <cell r="U762">
            <v>7502206.2610574346</v>
          </cell>
          <cell r="V762">
            <v>75.710607577789574</v>
          </cell>
          <cell r="AB762" t="str">
            <v>Malignant neoplasm of digestive organs and peritoneum,</v>
          </cell>
        </row>
        <row r="763">
          <cell r="L763">
            <v>5</v>
          </cell>
          <cell r="M763">
            <v>3</v>
          </cell>
          <cell r="N763">
            <v>3538.8964342028271</v>
          </cell>
          <cell r="O763">
            <v>4.2386094871349082E-4</v>
          </cell>
          <cell r="P763">
            <v>2.1170613944396246E-3</v>
          </cell>
          <cell r="Q763">
            <v>98876.790889475131</v>
          </cell>
          <cell r="R763">
            <v>209.3282367981883</v>
          </cell>
          <cell r="S763">
            <v>493860.63385538012</v>
          </cell>
          <cell r="T763">
            <v>0.99894034762821649</v>
          </cell>
          <cell r="U763">
            <v>7106271.5656650653</v>
          </cell>
          <cell r="V763">
            <v>71.869965658659808</v>
          </cell>
          <cell r="AB763" t="str">
            <v xml:space="preserve">   other than stomach and colon</v>
          </cell>
          <cell r="AG763">
            <v>10</v>
          </cell>
          <cell r="AH763">
            <v>6</v>
          </cell>
          <cell r="AI763">
            <v>16</v>
          </cell>
          <cell r="AJ763">
            <v>9</v>
          </cell>
          <cell r="AK763">
            <v>10</v>
          </cell>
          <cell r="AL763">
            <v>0</v>
          </cell>
          <cell r="AM763">
            <v>19</v>
          </cell>
          <cell r="AN763">
            <v>9</v>
          </cell>
          <cell r="AO763">
            <v>6</v>
          </cell>
          <cell r="AP763">
            <v>15</v>
          </cell>
          <cell r="AQ763">
            <v>7</v>
          </cell>
          <cell r="AR763">
            <v>7</v>
          </cell>
          <cell r="AS763">
            <v>14</v>
          </cell>
          <cell r="AT763">
            <v>11</v>
          </cell>
          <cell r="AU763">
            <v>8</v>
          </cell>
          <cell r="AV763">
            <v>19</v>
          </cell>
          <cell r="AW763">
            <v>3</v>
          </cell>
        </row>
        <row r="764">
          <cell r="L764">
            <v>10</v>
          </cell>
          <cell r="M764">
            <v>0</v>
          </cell>
          <cell r="N764">
            <v>3388.6990855418931</v>
          </cell>
          <cell r="O764">
            <v>0</v>
          </cell>
          <cell r="P764">
            <v>0</v>
          </cell>
          <cell r="Q764">
            <v>98667.462652676943</v>
          </cell>
          <cell r="R764">
            <v>0</v>
          </cell>
          <cell r="S764">
            <v>493337.31326338474</v>
          </cell>
          <cell r="T764">
            <v>0.99877908997564124</v>
          </cell>
          <cell r="U764">
            <v>6612410.9318096852</v>
          </cell>
          <cell r="V764">
            <v>67.017137707151576</v>
          </cell>
          <cell r="AB764" t="str">
            <v>Malignant neoplasm of trachea, bronchus and lung</v>
          </cell>
          <cell r="AG764">
            <v>7</v>
          </cell>
          <cell r="AH764">
            <v>1</v>
          </cell>
          <cell r="AI764">
            <v>8</v>
          </cell>
          <cell r="AJ764">
            <v>14</v>
          </cell>
          <cell r="AK764">
            <v>5</v>
          </cell>
          <cell r="AL764">
            <v>0</v>
          </cell>
          <cell r="AM764">
            <v>19</v>
          </cell>
          <cell r="AN764">
            <v>10</v>
          </cell>
          <cell r="AO764">
            <v>1</v>
          </cell>
          <cell r="AP764">
            <v>11</v>
          </cell>
          <cell r="AQ764">
            <v>11</v>
          </cell>
          <cell r="AR764">
            <v>2</v>
          </cell>
          <cell r="AS764">
            <v>13</v>
          </cell>
          <cell r="AT764">
            <v>11</v>
          </cell>
          <cell r="AU764">
            <v>4</v>
          </cell>
          <cell r="AV764">
            <v>15</v>
          </cell>
          <cell r="AW764">
            <v>9</v>
          </cell>
        </row>
        <row r="765">
          <cell r="L765">
            <v>15</v>
          </cell>
          <cell r="M765">
            <v>3</v>
          </cell>
          <cell r="N765">
            <v>3067.7294089514044</v>
          </cell>
          <cell r="O765">
            <v>4.8896098711415439E-4</v>
          </cell>
          <cell r="P765">
            <v>2.4418200487173322E-3</v>
          </cell>
          <cell r="Q765">
            <v>98667.462652676943</v>
          </cell>
          <cell r="R765">
            <v>240.92818846137379</v>
          </cell>
          <cell r="S765">
            <v>492734.99279223126</v>
          </cell>
          <cell r="T765">
            <v>0.99546503714432766</v>
          </cell>
          <cell r="U765">
            <v>6119073.6185463006</v>
          </cell>
          <cell r="V765">
            <v>62.017137707151569</v>
          </cell>
          <cell r="AB765" t="str">
            <v xml:space="preserve">Malignant neoplasm of respiratory and intrathoracic organs </v>
          </cell>
        </row>
        <row r="766">
          <cell r="L766">
            <v>20</v>
          </cell>
          <cell r="M766">
            <v>7</v>
          </cell>
          <cell r="N766">
            <v>2629.482350529775</v>
          </cell>
          <cell r="O766">
            <v>1.3310604649218647E-3</v>
          </cell>
          <cell r="P766">
            <v>6.6332292515804692E-3</v>
          </cell>
          <cell r="Q766">
            <v>98426.534464215569</v>
          </cell>
          <cell r="R766">
            <v>652.8857675397303</v>
          </cell>
          <cell r="S766">
            <v>490500.45790222852</v>
          </cell>
          <cell r="T766">
            <v>0.994838060605027</v>
          </cell>
          <cell r="U766">
            <v>5626338.6257540695</v>
          </cell>
          <cell r="V766">
            <v>57.162823585946825</v>
          </cell>
          <cell r="AB766" t="str">
            <v xml:space="preserve">   except trachea, bronchus and lung</v>
          </cell>
          <cell r="AG766">
            <v>2</v>
          </cell>
          <cell r="AH766">
            <v>0</v>
          </cell>
          <cell r="AI766">
            <v>2</v>
          </cell>
          <cell r="AJ766">
            <v>1</v>
          </cell>
          <cell r="AK766">
            <v>1</v>
          </cell>
          <cell r="AL766">
            <v>0</v>
          </cell>
          <cell r="AM766">
            <v>2</v>
          </cell>
          <cell r="AN766">
            <v>1</v>
          </cell>
          <cell r="AO766">
            <v>0</v>
          </cell>
          <cell r="AP766">
            <v>1</v>
          </cell>
          <cell r="AQ766">
            <v>4</v>
          </cell>
          <cell r="AR766">
            <v>1</v>
          </cell>
          <cell r="AS766">
            <v>5</v>
          </cell>
          <cell r="AT766">
            <v>2</v>
          </cell>
          <cell r="AU766">
            <v>0</v>
          </cell>
          <cell r="AV766">
            <v>2</v>
          </cell>
          <cell r="AW766">
            <v>1</v>
          </cell>
        </row>
        <row r="767">
          <cell r="L767">
            <v>25</v>
          </cell>
          <cell r="M767">
            <v>5</v>
          </cell>
          <cell r="N767">
            <v>3389.7278345053242</v>
          </cell>
          <cell r="O767">
            <v>7.375223386820478E-4</v>
          </cell>
          <cell r="P767">
            <v>3.6808249668157256E-3</v>
          </cell>
          <cell r="Q767">
            <v>97773.648696675838</v>
          </cell>
          <cell r="R767">
            <v>359.88768721939414</v>
          </cell>
          <cell r="S767">
            <v>487968.52426533069</v>
          </cell>
          <cell r="T767">
            <v>0.99447778263707165</v>
          </cell>
          <cell r="U767">
            <v>5135838.1678518411</v>
          </cell>
          <cell r="V767">
            <v>52.527835836267123</v>
          </cell>
          <cell r="AB767" t="str">
            <v>Malignant neoplasm of female breast</v>
          </cell>
          <cell r="AG767">
            <v>0</v>
          </cell>
          <cell r="AH767">
            <v>11</v>
          </cell>
          <cell r="AI767">
            <v>11</v>
          </cell>
          <cell r="AJ767">
            <v>0</v>
          </cell>
          <cell r="AK767">
            <v>11</v>
          </cell>
          <cell r="AL767">
            <v>0</v>
          </cell>
          <cell r="AM767">
            <v>11</v>
          </cell>
          <cell r="AN767">
            <v>0</v>
          </cell>
          <cell r="AO767">
            <v>9</v>
          </cell>
          <cell r="AP767">
            <v>9</v>
          </cell>
          <cell r="AQ767">
            <v>0</v>
          </cell>
          <cell r="AR767">
            <v>11</v>
          </cell>
          <cell r="AS767">
            <v>11</v>
          </cell>
          <cell r="AT767">
            <v>0</v>
          </cell>
          <cell r="AU767">
            <v>16</v>
          </cell>
          <cell r="AV767">
            <v>16</v>
          </cell>
          <cell r="AW767">
            <v>0</v>
          </cell>
        </row>
        <row r="768">
          <cell r="L768">
            <v>30</v>
          </cell>
          <cell r="M768">
            <v>12</v>
          </cell>
          <cell r="N768">
            <v>4055.3284138452163</v>
          </cell>
          <cell r="O768">
            <v>1.4795349199131491E-3</v>
          </cell>
          <cell r="P768">
            <v>7.3704126423693589E-3</v>
          </cell>
          <cell r="Q768">
            <v>97413.761009456444</v>
          </cell>
          <cell r="R768">
            <v>717.97961568484607</v>
          </cell>
          <cell r="S768">
            <v>485273.85600807017</v>
          </cell>
          <cell r="T768">
            <v>0.99313735373170708</v>
          </cell>
          <cell r="U768">
            <v>4647869.6435865108</v>
          </cell>
          <cell r="V768">
            <v>47.712659848286926</v>
          </cell>
          <cell r="AB768" t="str">
            <v>Malignant neoplasm of cervix uteri, and urterus, body</v>
          </cell>
        </row>
        <row r="769">
          <cell r="L769">
            <v>35</v>
          </cell>
          <cell r="M769">
            <v>12</v>
          </cell>
          <cell r="N769">
            <v>4708.5840056239358</v>
          </cell>
          <cell r="O769">
            <v>1.2742684409651811E-3</v>
          </cell>
          <cell r="P769">
            <v>6.3511096583191429E-3</v>
          </cell>
          <cell r="Q769">
            <v>96695.781393771598</v>
          </cell>
          <cell r="R769">
            <v>614.12551112868823</v>
          </cell>
          <cell r="S769">
            <v>481943.59319103626</v>
          </cell>
          <cell r="T769">
            <v>0.99341890954396739</v>
          </cell>
          <cell r="U769">
            <v>4162595.7875784403</v>
          </cell>
          <cell r="V769">
            <v>43.048370131342281</v>
          </cell>
          <cell r="AB769" t="str">
            <v xml:space="preserve">   and unspecified parts</v>
          </cell>
          <cell r="AG769">
            <v>0</v>
          </cell>
          <cell r="AH769">
            <v>5</v>
          </cell>
          <cell r="AI769">
            <v>5</v>
          </cell>
          <cell r="AJ769">
            <v>0</v>
          </cell>
          <cell r="AK769">
            <v>2</v>
          </cell>
          <cell r="AL769">
            <v>0</v>
          </cell>
          <cell r="AM769">
            <v>2</v>
          </cell>
          <cell r="AN769">
            <v>0</v>
          </cell>
          <cell r="AO769">
            <v>3</v>
          </cell>
          <cell r="AP769">
            <v>3</v>
          </cell>
          <cell r="AQ769">
            <v>0</v>
          </cell>
          <cell r="AR769">
            <v>3</v>
          </cell>
          <cell r="AS769">
            <v>3</v>
          </cell>
          <cell r="AT769">
            <v>0</v>
          </cell>
          <cell r="AU769">
            <v>4</v>
          </cell>
          <cell r="AV769">
            <v>4</v>
          </cell>
          <cell r="AW769">
            <v>0</v>
          </cell>
        </row>
        <row r="770">
          <cell r="L770">
            <v>40</v>
          </cell>
          <cell r="M770">
            <v>12</v>
          </cell>
          <cell r="N770">
            <v>4388.6430779968778</v>
          </cell>
          <cell r="O770">
            <v>1.3671651791602518E-3</v>
          </cell>
          <cell r="P770">
            <v>6.8125412229472406E-3</v>
          </cell>
          <cell r="Q770">
            <v>96081.65588264291</v>
          </cell>
          <cell r="R770">
            <v>654.56024146954587</v>
          </cell>
          <cell r="S770">
            <v>478771.87880954065</v>
          </cell>
          <cell r="T770">
            <v>0.99140756958951592</v>
          </cell>
          <cell r="U770">
            <v>3680652.1943874042</v>
          </cell>
          <cell r="V770">
            <v>38.307543313814932</v>
          </cell>
          <cell r="AB770" t="str">
            <v>Malignant neoplasm of prostate</v>
          </cell>
          <cell r="AG770">
            <v>5</v>
          </cell>
          <cell r="AH770">
            <v>0</v>
          </cell>
          <cell r="AI770">
            <v>5</v>
          </cell>
          <cell r="AJ770">
            <v>8</v>
          </cell>
          <cell r="AK770">
            <v>0</v>
          </cell>
          <cell r="AL770">
            <v>0</v>
          </cell>
          <cell r="AM770">
            <v>8</v>
          </cell>
          <cell r="AN770">
            <v>11</v>
          </cell>
          <cell r="AO770">
            <v>0</v>
          </cell>
          <cell r="AP770">
            <v>11</v>
          </cell>
          <cell r="AQ770">
            <v>7</v>
          </cell>
          <cell r="AR770">
            <v>0</v>
          </cell>
          <cell r="AS770">
            <v>7</v>
          </cell>
          <cell r="AT770">
            <v>9</v>
          </cell>
          <cell r="AU770">
            <v>0</v>
          </cell>
          <cell r="AV770">
            <v>9</v>
          </cell>
          <cell r="AW770">
            <v>10</v>
          </cell>
        </row>
        <row r="771">
          <cell r="L771">
            <v>45</v>
          </cell>
          <cell r="M771">
            <v>15</v>
          </cell>
          <cell r="N771">
            <v>3592.391380301242</v>
          </cell>
          <cell r="O771">
            <v>2.0877457954960026E-3</v>
          </cell>
          <cell r="P771">
            <v>1.0384528339034941E-2</v>
          </cell>
          <cell r="Q771">
            <v>95427.095641173364</v>
          </cell>
          <cell r="R771">
            <v>990.9653789975564</v>
          </cell>
          <cell r="S771">
            <v>474658.06475837296</v>
          </cell>
          <cell r="T771">
            <v>0.98602587815679477</v>
          </cell>
          <cell r="U771">
            <v>3201880.3155778637</v>
          </cell>
          <cell r="V771">
            <v>33.55315693162904</v>
          </cell>
          <cell r="AB771" t="str">
            <v>Malignant neoplasm of bladder and other genitourinary organs</v>
          </cell>
          <cell r="AG771">
            <v>2</v>
          </cell>
          <cell r="AH771">
            <v>6</v>
          </cell>
          <cell r="AI771">
            <v>8</v>
          </cell>
          <cell r="AJ771">
            <v>4</v>
          </cell>
          <cell r="AK771">
            <v>4</v>
          </cell>
          <cell r="AL771">
            <v>0</v>
          </cell>
          <cell r="AM771">
            <v>8</v>
          </cell>
          <cell r="AN771">
            <v>2</v>
          </cell>
          <cell r="AO771">
            <v>3</v>
          </cell>
          <cell r="AP771">
            <v>5</v>
          </cell>
          <cell r="AQ771">
            <v>2</v>
          </cell>
          <cell r="AR771">
            <v>5</v>
          </cell>
          <cell r="AS771">
            <v>7</v>
          </cell>
          <cell r="AT771">
            <v>2</v>
          </cell>
          <cell r="AU771">
            <v>3</v>
          </cell>
          <cell r="AV771">
            <v>5</v>
          </cell>
          <cell r="AW771">
            <v>7</v>
          </cell>
        </row>
        <row r="772">
          <cell r="L772">
            <v>50</v>
          </cell>
          <cell r="M772">
            <v>20</v>
          </cell>
          <cell r="N772">
            <v>2815.6859129107961</v>
          </cell>
          <cell r="O772">
            <v>3.551532489524804E-3</v>
          </cell>
          <cell r="P772">
            <v>1.7601382740961308E-2</v>
          </cell>
          <cell r="Q772">
            <v>94436.130262175808</v>
          </cell>
          <cell r="R772">
            <v>1662.2064733198349</v>
          </cell>
          <cell r="S772">
            <v>468025.13512757944</v>
          </cell>
          <cell r="T772">
            <v>0.96588806422217932</v>
          </cell>
          <cell r="U772">
            <v>2727222.2508194908</v>
          </cell>
          <cell r="V772">
            <v>28.879013183281781</v>
          </cell>
          <cell r="AB772" t="str">
            <v>Malignant neoplasm of lymphatic and hematopoietic tissue</v>
          </cell>
          <cell r="AG772">
            <v>0</v>
          </cell>
          <cell r="AH772">
            <v>1</v>
          </cell>
          <cell r="AI772">
            <v>1</v>
          </cell>
          <cell r="AJ772">
            <v>7</v>
          </cell>
          <cell r="AK772">
            <v>3</v>
          </cell>
          <cell r="AL772">
            <v>0</v>
          </cell>
          <cell r="AM772">
            <v>10</v>
          </cell>
          <cell r="AN772">
            <v>5</v>
          </cell>
          <cell r="AO772">
            <v>4</v>
          </cell>
          <cell r="AP772">
            <v>9</v>
          </cell>
          <cell r="AQ772">
            <v>3</v>
          </cell>
          <cell r="AR772">
            <v>2</v>
          </cell>
          <cell r="AS772">
            <v>5</v>
          </cell>
          <cell r="AT772">
            <v>3</v>
          </cell>
          <cell r="AU772">
            <v>2</v>
          </cell>
          <cell r="AV772">
            <v>5</v>
          </cell>
          <cell r="AW772">
            <v>6</v>
          </cell>
        </row>
        <row r="773">
          <cell r="L773">
            <v>55</v>
          </cell>
          <cell r="M773">
            <v>45</v>
          </cell>
          <cell r="N773">
            <v>2153.1715804611972</v>
          </cell>
          <cell r="O773">
            <v>1.0449701363409518E-2</v>
          </cell>
          <cell r="P773">
            <v>5.0918304136649474E-2</v>
          </cell>
          <cell r="Q773">
            <v>92773.923788855973</v>
          </cell>
          <cell r="R773">
            <v>4723.8908674312988</v>
          </cell>
          <cell r="S773">
            <v>452059.8917757016</v>
          </cell>
          <cell r="T773">
            <v>0.94307534322657294</v>
          </cell>
          <cell r="U773">
            <v>2259197.1156919114</v>
          </cell>
          <cell r="V773">
            <v>24.351639161383478</v>
          </cell>
          <cell r="AB773" t="str">
            <v>Other malignant neoplasms</v>
          </cell>
          <cell r="AG773">
            <v>7</v>
          </cell>
          <cell r="AH773">
            <v>3</v>
          </cell>
          <cell r="AI773">
            <v>10</v>
          </cell>
          <cell r="AJ773">
            <v>7</v>
          </cell>
          <cell r="AK773">
            <v>5</v>
          </cell>
          <cell r="AL773">
            <v>0</v>
          </cell>
          <cell r="AM773">
            <v>12</v>
          </cell>
          <cell r="AN773">
            <v>12</v>
          </cell>
          <cell r="AO773">
            <v>2</v>
          </cell>
          <cell r="AP773">
            <v>14</v>
          </cell>
          <cell r="AQ773">
            <v>1</v>
          </cell>
          <cell r="AR773">
            <v>3</v>
          </cell>
          <cell r="AS773">
            <v>4</v>
          </cell>
          <cell r="AT773">
            <v>13</v>
          </cell>
          <cell r="AU773">
            <v>5</v>
          </cell>
          <cell r="AV773">
            <v>18</v>
          </cell>
          <cell r="AW773">
            <v>15</v>
          </cell>
        </row>
        <row r="774">
          <cell r="L774">
            <v>60</v>
          </cell>
          <cell r="M774">
            <v>49</v>
          </cell>
          <cell r="N774">
            <v>1875.4093603348122</v>
          </cell>
          <cell r="O774">
            <v>1.3063814502678005E-2</v>
          </cell>
          <cell r="P774">
            <v>6.3253250679470061E-2</v>
          </cell>
          <cell r="Q774">
            <v>88050.032921424674</v>
          </cell>
          <cell r="R774">
            <v>5569.4508047144627</v>
          </cell>
          <cell r="S774">
            <v>426326.5375953372</v>
          </cell>
          <cell r="T774">
            <v>0.92397131963616363</v>
          </cell>
          <cell r="U774">
            <v>1807137.2239162098</v>
          </cell>
          <cell r="V774">
            <v>20.523981240630405</v>
          </cell>
          <cell r="AB774" t="str">
            <v>Benign neoplasms, carcinoma in situ, and neoplasms of</v>
          </cell>
        </row>
        <row r="775">
          <cell r="L775">
            <v>65</v>
          </cell>
          <cell r="M775">
            <v>53</v>
          </cell>
          <cell r="N775">
            <v>1411.4435778274067</v>
          </cell>
          <cell r="O775">
            <v>1.8775104025617988E-2</v>
          </cell>
          <cell r="P775">
            <v>8.9666763115266029E-2</v>
          </cell>
          <cell r="Q775">
            <v>82480.582116710211</v>
          </cell>
          <cell r="R775">
            <v>7395.7668182682974</v>
          </cell>
          <cell r="S775">
            <v>393913.49353788025</v>
          </cell>
          <cell r="T775">
            <v>0.87054883019271667</v>
          </cell>
          <cell r="U775">
            <v>1380810.6863208725</v>
          </cell>
          <cell r="V775">
            <v>16.741039537851737</v>
          </cell>
          <cell r="AB775" t="str">
            <v xml:space="preserve">   uncertain behavior and of unspecified nature</v>
          </cell>
          <cell r="AG775">
            <v>1</v>
          </cell>
          <cell r="AH775">
            <v>0</v>
          </cell>
          <cell r="AI775">
            <v>1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O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>
            <v>1</v>
          </cell>
          <cell r="AU775">
            <v>0</v>
          </cell>
          <cell r="AV775">
            <v>1</v>
          </cell>
          <cell r="AW775">
            <v>0</v>
          </cell>
        </row>
        <row r="776">
          <cell r="L776">
            <v>70</v>
          </cell>
          <cell r="M776">
            <v>72</v>
          </cell>
          <cell r="N776">
            <v>949.53529324686303</v>
          </cell>
          <cell r="O776">
            <v>3.7913282693159057E-2</v>
          </cell>
          <cell r="P776">
            <v>0.17315429420177908</v>
          </cell>
          <cell r="Q776">
            <v>75084.815298441914</v>
          </cell>
          <cell r="R776">
            <v>13001.258198272655</v>
          </cell>
          <cell r="S776">
            <v>342920.9309965279</v>
          </cell>
          <cell r="T776">
            <v>0.80805532457595852</v>
          </cell>
          <cell r="U776">
            <v>986897.19278299238</v>
          </cell>
          <cell r="V776">
            <v>13.143765338708524</v>
          </cell>
        </row>
        <row r="777">
          <cell r="L777">
            <v>75</v>
          </cell>
          <cell r="M777">
            <v>57</v>
          </cell>
          <cell r="N777">
            <v>592.55940293628737</v>
          </cell>
          <cell r="O777">
            <v>4.8096443763739165E-2</v>
          </cell>
          <cell r="P777">
            <v>0.21467005343652418</v>
          </cell>
          <cell r="Q777">
            <v>62083.557100169259</v>
          </cell>
          <cell r="R777">
            <v>13327.480520222838</v>
          </cell>
          <cell r="S777">
            <v>277099.08420028922</v>
          </cell>
          <cell r="T777">
            <v>0.71651799266477001</v>
          </cell>
          <cell r="U777">
            <v>643976.26178646449</v>
          </cell>
          <cell r="V777">
            <v>10.372734615502706</v>
          </cell>
          <cell r="AB777" t="str">
            <v>DISEASES OF CIRCULATORY SYSTEM</v>
          </cell>
          <cell r="AG777">
            <v>88</v>
          </cell>
          <cell r="AH777">
            <v>73</v>
          </cell>
          <cell r="AI777">
            <v>161</v>
          </cell>
          <cell r="AJ777">
            <v>98</v>
          </cell>
          <cell r="AK777">
            <v>91</v>
          </cell>
          <cell r="AL777">
            <v>1</v>
          </cell>
          <cell r="AM777">
            <v>190</v>
          </cell>
          <cell r="AN777">
            <v>99</v>
          </cell>
          <cell r="AO777">
            <v>69</v>
          </cell>
          <cell r="AP777">
            <v>168</v>
          </cell>
          <cell r="AQ777">
            <v>89</v>
          </cell>
          <cell r="AR777">
            <v>77</v>
          </cell>
          <cell r="AS777">
            <v>166</v>
          </cell>
          <cell r="AT777">
            <v>100</v>
          </cell>
          <cell r="AU777">
            <v>70</v>
          </cell>
          <cell r="AV777">
            <v>170</v>
          </cell>
          <cell r="AW777">
            <v>108</v>
          </cell>
        </row>
        <row r="778">
          <cell r="L778">
            <v>80</v>
          </cell>
          <cell r="M778">
            <v>84</v>
          </cell>
          <cell r="N778">
            <v>460.87953561711237</v>
          </cell>
          <cell r="O778">
            <v>9.1130103973400531E-2</v>
          </cell>
          <cell r="P778">
            <v>0.37110371869339176</v>
          </cell>
          <cell r="Q778">
            <v>48756.076579946421</v>
          </cell>
          <cell r="R778">
            <v>18093.561327717904</v>
          </cell>
          <cell r="S778">
            <v>198546.47958043733</v>
          </cell>
          <cell r="T778">
            <v>0.54574460246656353</v>
          </cell>
          <cell r="U778">
            <v>366877.17758617527</v>
          </cell>
          <cell r="V778">
            <v>7.5247477508695475</v>
          </cell>
          <cell r="AB778" t="str">
            <v>Acute rheumatic fever and chronic rheumatic heart disease</v>
          </cell>
          <cell r="AG778">
            <v>0</v>
          </cell>
          <cell r="AH778">
            <v>0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  <cell r="AO778">
            <v>0</v>
          </cell>
          <cell r="AP778">
            <v>0</v>
          </cell>
          <cell r="AQ778">
            <v>0</v>
          </cell>
          <cell r="AR778">
            <v>0</v>
          </cell>
          <cell r="AS778">
            <v>0</v>
          </cell>
          <cell r="AT778">
            <v>0</v>
          </cell>
          <cell r="AU778">
            <v>0</v>
          </cell>
          <cell r="AV778">
            <v>0</v>
          </cell>
          <cell r="AW778">
            <v>0</v>
          </cell>
        </row>
        <row r="779">
          <cell r="L779">
            <v>85</v>
          </cell>
          <cell r="M779">
            <v>84</v>
          </cell>
          <cell r="N779">
            <v>253.07224500403939</v>
          </cell>
          <cell r="O779">
            <v>0.1659605145531847</v>
          </cell>
          <cell r="P779">
            <v>0.58647382736305353</v>
          </cell>
          <cell r="Q779">
            <v>30662.515252228517</v>
          </cell>
          <cell r="R779">
            <v>17982.762676552462</v>
          </cell>
          <cell r="S779">
            <v>108355.66956976143</v>
          </cell>
          <cell r="T779">
            <v>0.39996273557010714</v>
          </cell>
          <cell r="U779">
            <v>168330.69800573791</v>
          </cell>
          <cell r="V779">
            <v>5.4897876648753998</v>
          </cell>
          <cell r="AB779" t="str">
            <v>Hypertensive disease</v>
          </cell>
          <cell r="AG779">
            <v>2</v>
          </cell>
          <cell r="AH779">
            <v>3</v>
          </cell>
          <cell r="AI779">
            <v>5</v>
          </cell>
          <cell r="AJ779">
            <v>3</v>
          </cell>
          <cell r="AK779">
            <v>1</v>
          </cell>
          <cell r="AL779">
            <v>0</v>
          </cell>
          <cell r="AM779">
            <v>4</v>
          </cell>
          <cell r="AN779">
            <v>1</v>
          </cell>
          <cell r="AO779">
            <v>2</v>
          </cell>
          <cell r="AP779">
            <v>3</v>
          </cell>
          <cell r="AQ779">
            <v>3</v>
          </cell>
          <cell r="AR779">
            <v>2</v>
          </cell>
          <cell r="AS779">
            <v>5</v>
          </cell>
          <cell r="AT779">
            <v>8</v>
          </cell>
          <cell r="AU779">
            <v>8</v>
          </cell>
          <cell r="AV779">
            <v>16</v>
          </cell>
          <cell r="AW779">
            <v>9</v>
          </cell>
        </row>
        <row r="780">
          <cell r="L780">
            <v>90</v>
          </cell>
          <cell r="M780">
            <v>40</v>
          </cell>
          <cell r="N780">
            <v>108.01864116026073</v>
          </cell>
          <cell r="O780">
            <v>0.18515322712055976</v>
          </cell>
          <cell r="P780">
            <v>0.63283672904503163</v>
          </cell>
          <cell r="Q780">
            <v>12679.752575676053</v>
          </cell>
          <cell r="R780">
            <v>8024.2131450911484</v>
          </cell>
          <cell r="S780">
            <v>43338.2300156524</v>
          </cell>
          <cell r="T780">
            <v>0.38388273850398075</v>
          </cell>
          <cell r="U780">
            <v>59975.028435976463</v>
          </cell>
          <cell r="V780">
            <v>4.7299841284780548</v>
          </cell>
          <cell r="AB780" t="str">
            <v>Ischemic heart disease</v>
          </cell>
          <cell r="AG780">
            <v>23</v>
          </cell>
          <cell r="AH780">
            <v>21</v>
          </cell>
          <cell r="AI780">
            <v>44</v>
          </cell>
          <cell r="AJ780">
            <v>33</v>
          </cell>
          <cell r="AK780">
            <v>22</v>
          </cell>
          <cell r="AL780">
            <v>0</v>
          </cell>
          <cell r="AM780">
            <v>55</v>
          </cell>
          <cell r="AN780">
            <v>31</v>
          </cell>
          <cell r="AO780">
            <v>23</v>
          </cell>
          <cell r="AP780">
            <v>54</v>
          </cell>
          <cell r="AQ780">
            <v>30</v>
          </cell>
          <cell r="AR780">
            <v>12</v>
          </cell>
          <cell r="AS780">
            <v>42</v>
          </cell>
          <cell r="AT780">
            <v>23</v>
          </cell>
          <cell r="AU780">
            <v>15</v>
          </cell>
          <cell r="AV780">
            <v>38</v>
          </cell>
          <cell r="AW780">
            <v>36</v>
          </cell>
        </row>
        <row r="781">
          <cell r="L781">
            <v>95</v>
          </cell>
          <cell r="M781">
            <v>19</v>
          </cell>
          <cell r="N781">
            <v>33.9487157932248</v>
          </cell>
          <cell r="O781">
            <v>0.27983385462539145</v>
          </cell>
          <cell r="P781" t="str">
            <v>….</v>
          </cell>
          <cell r="Q781">
            <v>4655.5394305849049</v>
          </cell>
          <cell r="R781">
            <v>4655.5394305849049</v>
          </cell>
          <cell r="S781">
            <v>16636.798420324059</v>
          </cell>
          <cell r="U781">
            <v>16636.798420324059</v>
          </cell>
          <cell r="V781">
            <v>3.5735490308657685</v>
          </cell>
          <cell r="AB781" t="str">
            <v>Diseases of pulmonary circulation and other forms of heart disease</v>
          </cell>
          <cell r="AG781">
            <v>30</v>
          </cell>
          <cell r="AH781">
            <v>28</v>
          </cell>
          <cell r="AI781">
            <v>58</v>
          </cell>
          <cell r="AJ781">
            <v>32</v>
          </cell>
          <cell r="AK781">
            <v>35</v>
          </cell>
          <cell r="AL781">
            <v>1</v>
          </cell>
          <cell r="AM781">
            <v>68</v>
          </cell>
          <cell r="AN781">
            <v>36</v>
          </cell>
          <cell r="AO781">
            <v>19</v>
          </cell>
          <cell r="AP781">
            <v>55</v>
          </cell>
          <cell r="AQ781">
            <v>33</v>
          </cell>
          <cell r="AR781">
            <v>36</v>
          </cell>
          <cell r="AS781">
            <v>69</v>
          </cell>
          <cell r="AT781">
            <v>36</v>
          </cell>
          <cell r="AU781">
            <v>20</v>
          </cell>
          <cell r="AV781">
            <v>56</v>
          </cell>
          <cell r="AW781">
            <v>27</v>
          </cell>
        </row>
        <row r="782">
          <cell r="D782" t="str">
            <v>Main</v>
          </cell>
          <cell r="F782" t="str">
            <v>Demography</v>
          </cell>
          <cell r="H782" t="str">
            <v>Graph</v>
          </cell>
          <cell r="N782">
            <v>607</v>
          </cell>
          <cell r="AB782" t="str">
            <v>Cerebrovascular disease</v>
          </cell>
          <cell r="AG782">
            <v>27</v>
          </cell>
          <cell r="AH782">
            <v>18</v>
          </cell>
          <cell r="AI782">
            <v>45</v>
          </cell>
          <cell r="AJ782">
            <v>20</v>
          </cell>
          <cell r="AK782">
            <v>29</v>
          </cell>
          <cell r="AL782">
            <v>0</v>
          </cell>
          <cell r="AM782">
            <v>49</v>
          </cell>
          <cell r="AN782">
            <v>28</v>
          </cell>
          <cell r="AO782">
            <v>22</v>
          </cell>
          <cell r="AP782">
            <v>50</v>
          </cell>
          <cell r="AQ782">
            <v>19</v>
          </cell>
          <cell r="AR782">
            <v>22</v>
          </cell>
          <cell r="AS782">
            <v>41</v>
          </cell>
          <cell r="AT782">
            <v>25</v>
          </cell>
          <cell r="AU782">
            <v>25</v>
          </cell>
          <cell r="AV782">
            <v>50</v>
          </cell>
          <cell r="AW782">
            <v>31</v>
          </cell>
        </row>
        <row r="783">
          <cell r="AB783" t="str">
            <v>Atherosclerosis</v>
          </cell>
          <cell r="AG783">
            <v>4</v>
          </cell>
          <cell r="AH783">
            <v>1</v>
          </cell>
          <cell r="AI783">
            <v>5</v>
          </cell>
          <cell r="AJ783">
            <v>7</v>
          </cell>
          <cell r="AK783">
            <v>3</v>
          </cell>
          <cell r="AL783">
            <v>0</v>
          </cell>
          <cell r="AM783">
            <v>10</v>
          </cell>
          <cell r="AN783">
            <v>3</v>
          </cell>
          <cell r="AO783">
            <v>1</v>
          </cell>
          <cell r="AP783">
            <v>4</v>
          </cell>
          <cell r="AQ783">
            <v>1</v>
          </cell>
          <cell r="AR783">
            <v>4</v>
          </cell>
          <cell r="AS783">
            <v>5</v>
          </cell>
          <cell r="AT783">
            <v>4</v>
          </cell>
          <cell r="AU783">
            <v>2</v>
          </cell>
          <cell r="AV783">
            <v>6</v>
          </cell>
          <cell r="AW783">
            <v>2</v>
          </cell>
        </row>
        <row r="784">
          <cell r="AB784" t="str">
            <v>Other diseases of circulatory system</v>
          </cell>
          <cell r="AG784">
            <v>2</v>
          </cell>
          <cell r="AH784">
            <v>2</v>
          </cell>
          <cell r="AI784">
            <v>4</v>
          </cell>
          <cell r="AJ784">
            <v>3</v>
          </cell>
          <cell r="AK784">
            <v>1</v>
          </cell>
          <cell r="AL784">
            <v>0</v>
          </cell>
          <cell r="AM784">
            <v>4</v>
          </cell>
          <cell r="AN784">
            <v>0</v>
          </cell>
          <cell r="AO784">
            <v>2</v>
          </cell>
          <cell r="AP784">
            <v>2</v>
          </cell>
          <cell r="AQ784">
            <v>3</v>
          </cell>
          <cell r="AR784">
            <v>1</v>
          </cell>
          <cell r="AS784">
            <v>4</v>
          </cell>
          <cell r="AT784">
            <v>4</v>
          </cell>
          <cell r="AU784">
            <v>0</v>
          </cell>
          <cell r="AV784">
            <v>4</v>
          </cell>
          <cell r="AW784">
            <v>3</v>
          </cell>
        </row>
        <row r="785">
          <cell r="S785" t="str">
            <v>Main</v>
          </cell>
          <cell r="U785" t="str">
            <v>Demography</v>
          </cell>
        </row>
        <row r="786">
          <cell r="L786" t="str">
            <v>Table 28. Life Table Aruba Both Sexes 1999 - 2000</v>
          </cell>
          <cell r="AB786" t="str">
            <v>CERTAIN CONDITIONS ORIGINATING IN PERINATAL PERIOD</v>
          </cell>
          <cell r="AG786">
            <v>8</v>
          </cell>
          <cell r="AH786">
            <v>3</v>
          </cell>
          <cell r="AI786">
            <v>11</v>
          </cell>
          <cell r="AJ786">
            <v>3</v>
          </cell>
          <cell r="AK786">
            <v>4</v>
          </cell>
          <cell r="AL786">
            <v>1</v>
          </cell>
          <cell r="AM786">
            <v>8</v>
          </cell>
          <cell r="AN786">
            <v>4</v>
          </cell>
          <cell r="AO786">
            <v>2</v>
          </cell>
          <cell r="AP786">
            <v>6</v>
          </cell>
          <cell r="AQ786">
            <v>4</v>
          </cell>
          <cell r="AR786">
            <v>1</v>
          </cell>
          <cell r="AS786">
            <v>5</v>
          </cell>
          <cell r="AT786">
            <v>3</v>
          </cell>
          <cell r="AU786">
            <v>3</v>
          </cell>
          <cell r="AV786">
            <v>6</v>
          </cell>
          <cell r="AW786">
            <v>2</v>
          </cell>
        </row>
        <row r="787">
          <cell r="AB787" t="str">
            <v>Maternal conditions affecting fetus or newborn</v>
          </cell>
          <cell r="AG787">
            <v>1</v>
          </cell>
          <cell r="AH787">
            <v>0</v>
          </cell>
          <cell r="AI787">
            <v>1</v>
          </cell>
          <cell r="AJ787">
            <v>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O787">
            <v>0</v>
          </cell>
          <cell r="AP787">
            <v>0</v>
          </cell>
          <cell r="AQ787">
            <v>1</v>
          </cell>
          <cell r="AR787">
            <v>0</v>
          </cell>
          <cell r="AS787">
            <v>1</v>
          </cell>
          <cell r="AT787">
            <v>0</v>
          </cell>
          <cell r="AU787">
            <v>0</v>
          </cell>
          <cell r="AV787">
            <v>0</v>
          </cell>
          <cell r="AW787">
            <v>1</v>
          </cell>
        </row>
        <row r="788">
          <cell r="AB788" t="str">
            <v>Obstetric complications affecting fetus and newborn, and birth trauma</v>
          </cell>
          <cell r="AG788">
            <v>5</v>
          </cell>
          <cell r="AH788">
            <v>0</v>
          </cell>
          <cell r="AI788">
            <v>5</v>
          </cell>
          <cell r="AJ788">
            <v>1</v>
          </cell>
          <cell r="AK788">
            <v>1</v>
          </cell>
          <cell r="AL788">
            <v>1</v>
          </cell>
          <cell r="AM788">
            <v>3</v>
          </cell>
          <cell r="AN788">
            <v>0</v>
          </cell>
          <cell r="AO788">
            <v>0</v>
          </cell>
          <cell r="AP788">
            <v>0</v>
          </cell>
          <cell r="AQ788">
            <v>1</v>
          </cell>
          <cell r="AR788">
            <v>0</v>
          </cell>
          <cell r="AS788">
            <v>1</v>
          </cell>
          <cell r="AT788">
            <v>2</v>
          </cell>
          <cell r="AU788">
            <v>1</v>
          </cell>
          <cell r="AV788">
            <v>3</v>
          </cell>
          <cell r="AW788">
            <v>0</v>
          </cell>
        </row>
        <row r="789">
          <cell r="L789" t="str">
            <v>Age</v>
          </cell>
          <cell r="M789" t="str">
            <v>Deaths</v>
          </cell>
          <cell r="N789" t="str">
            <v>Pop. 1/1/2000</v>
          </cell>
          <cell r="O789" t="str">
            <v>M(x,n)</v>
          </cell>
          <cell r="P789" t="str">
            <v>q(x,n)</v>
          </cell>
          <cell r="Q789" t="str">
            <v>l(x)</v>
          </cell>
          <cell r="R789" t="str">
            <v>D(x,n)</v>
          </cell>
          <cell r="S789" t="str">
            <v>L(x,n)</v>
          </cell>
          <cell r="T789" t="str">
            <v>S(x,n)</v>
          </cell>
          <cell r="U789" t="str">
            <v>T(x)</v>
          </cell>
          <cell r="V789" t="str">
            <v>e(x)</v>
          </cell>
          <cell r="AB789" t="str">
            <v>Slow fetal growth, fetal malnutrition and immaturity</v>
          </cell>
          <cell r="AG789">
            <v>0</v>
          </cell>
          <cell r="AH789">
            <v>0</v>
          </cell>
          <cell r="AI789">
            <v>0</v>
          </cell>
          <cell r="AJ789">
            <v>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O789">
            <v>0</v>
          </cell>
          <cell r="AP789">
            <v>0</v>
          </cell>
          <cell r="AQ789">
            <v>1</v>
          </cell>
          <cell r="AR789">
            <v>0</v>
          </cell>
          <cell r="AS789">
            <v>1</v>
          </cell>
          <cell r="AT789">
            <v>0</v>
          </cell>
          <cell r="AU789">
            <v>0</v>
          </cell>
          <cell r="AV789">
            <v>0</v>
          </cell>
          <cell r="AW789">
            <v>0</v>
          </cell>
        </row>
        <row r="790">
          <cell r="L790">
            <v>0</v>
          </cell>
          <cell r="M790">
            <v>20</v>
          </cell>
          <cell r="N790">
            <v>1371.3223682535959</v>
          </cell>
          <cell r="O790">
            <v>7.2922313757159693E-3</v>
          </cell>
          <cell r="P790">
            <v>7.2441596354681148E-3</v>
          </cell>
          <cell r="Q790">
            <v>100000</v>
          </cell>
          <cell r="R790">
            <v>724.41596354680951</v>
          </cell>
          <cell r="S790">
            <v>99456.6880273399</v>
          </cell>
          <cell r="T790">
            <v>0.99063340522993115</v>
          </cell>
          <cell r="U790">
            <v>7303018.1204215661</v>
          </cell>
          <cell r="V790">
            <v>73.030181204215666</v>
          </cell>
          <cell r="AB790" t="str">
            <v>Hypoxia, birth asphyxia and other respiratory conditions</v>
          </cell>
          <cell r="AG790">
            <v>0</v>
          </cell>
          <cell r="AH790">
            <v>1</v>
          </cell>
          <cell r="AI790">
            <v>1</v>
          </cell>
          <cell r="AJ790">
            <v>0</v>
          </cell>
          <cell r="AK790">
            <v>1</v>
          </cell>
          <cell r="AL790">
            <v>0</v>
          </cell>
          <cell r="AM790">
            <v>1</v>
          </cell>
          <cell r="AN790">
            <v>1</v>
          </cell>
          <cell r="AO790">
            <v>1</v>
          </cell>
          <cell r="AP790">
            <v>2</v>
          </cell>
          <cell r="AQ790">
            <v>0</v>
          </cell>
          <cell r="AR790">
            <v>0</v>
          </cell>
          <cell r="AS790">
            <v>0</v>
          </cell>
          <cell r="AT790">
            <v>0</v>
          </cell>
          <cell r="AU790">
            <v>1</v>
          </cell>
          <cell r="AV790">
            <v>1</v>
          </cell>
          <cell r="AW790">
            <v>0</v>
          </cell>
        </row>
        <row r="791">
          <cell r="L791">
            <v>1</v>
          </cell>
          <cell r="M791">
            <v>4</v>
          </cell>
          <cell r="N791">
            <v>5535.6981722225046</v>
          </cell>
          <cell r="O791">
            <v>3.6129137423636452E-4</v>
          </cell>
          <cell r="P791">
            <v>1.4438926320194741E-3</v>
          </cell>
          <cell r="Q791">
            <v>99275.58403645319</v>
          </cell>
          <cell r="R791">
            <v>143.3432843296614</v>
          </cell>
          <cell r="S791">
            <v>396815.64957715344</v>
          </cell>
          <cell r="T791">
            <v>0.99807437385258935</v>
          </cell>
          <cell r="U791">
            <v>7203561.4323942261</v>
          </cell>
          <cell r="V791">
            <v>72.561259672359483</v>
          </cell>
          <cell r="AB791" t="str">
            <v>Hemolytic disease of fetus or newborn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O791">
            <v>0</v>
          </cell>
          <cell r="AP791">
            <v>0</v>
          </cell>
          <cell r="AQ791">
            <v>0</v>
          </cell>
          <cell r="AR791">
            <v>0</v>
          </cell>
          <cell r="AS791">
            <v>0</v>
          </cell>
          <cell r="AT791">
            <v>0</v>
          </cell>
          <cell r="AU791">
            <v>0</v>
          </cell>
          <cell r="AV791">
            <v>0</v>
          </cell>
          <cell r="AW791">
            <v>0</v>
          </cell>
        </row>
        <row r="792">
          <cell r="L792">
            <v>5</v>
          </cell>
          <cell r="M792">
            <v>4</v>
          </cell>
          <cell r="N792">
            <v>7188.8977564562083</v>
          </cell>
          <cell r="O792">
            <v>2.7820676656638207E-4</v>
          </cell>
          <cell r="P792">
            <v>1.3900670177061437E-3</v>
          </cell>
          <cell r="Q792">
            <v>99132.240752123529</v>
          </cell>
          <cell r="R792">
            <v>137.80045826084097</v>
          </cell>
          <cell r="S792">
            <v>495316.70261496556</v>
          </cell>
          <cell r="T792">
            <v>0.9989371172911643</v>
          </cell>
          <cell r="U792">
            <v>6806745.7828170722</v>
          </cell>
          <cell r="V792">
            <v>68.663289875965646</v>
          </cell>
          <cell r="AB792" t="str">
            <v>Other conditions originating in perinatal period</v>
          </cell>
          <cell r="AG792">
            <v>2</v>
          </cell>
          <cell r="AH792">
            <v>2</v>
          </cell>
          <cell r="AI792">
            <v>4</v>
          </cell>
          <cell r="AJ792">
            <v>2</v>
          </cell>
          <cell r="AK792">
            <v>2</v>
          </cell>
          <cell r="AL792">
            <v>0</v>
          </cell>
          <cell r="AM792">
            <v>4</v>
          </cell>
          <cell r="AN792">
            <v>3</v>
          </cell>
          <cell r="AO792">
            <v>1</v>
          </cell>
          <cell r="AP792">
            <v>4</v>
          </cell>
          <cell r="AQ792">
            <v>1</v>
          </cell>
          <cell r="AR792">
            <v>1</v>
          </cell>
          <cell r="AS792">
            <v>2</v>
          </cell>
          <cell r="AT792">
            <v>1</v>
          </cell>
          <cell r="AU792">
            <v>1</v>
          </cell>
          <cell r="AV792">
            <v>2</v>
          </cell>
          <cell r="AW792">
            <v>1</v>
          </cell>
        </row>
        <row r="793">
          <cell r="L793">
            <v>10</v>
          </cell>
          <cell r="M793">
            <v>2</v>
          </cell>
          <cell r="N793">
            <v>6797.9731503524072</v>
          </cell>
          <cell r="O793">
            <v>1.4710266985213966E-4</v>
          </cell>
          <cell r="P793">
            <v>7.3524295875514113E-4</v>
          </cell>
          <cell r="Q793">
            <v>98994.440293862688</v>
          </cell>
          <cell r="R793">
            <v>72.78496518197062</v>
          </cell>
          <cell r="S793">
            <v>494790.23905635858</v>
          </cell>
          <cell r="T793">
            <v>0.99739775328055502</v>
          </cell>
          <cell r="U793">
            <v>6311429.0802021064</v>
          </cell>
          <cell r="V793">
            <v>63.755389307387127</v>
          </cell>
        </row>
        <row r="794">
          <cell r="L794">
            <v>15</v>
          </cell>
          <cell r="M794">
            <v>11</v>
          </cell>
          <cell r="N794">
            <v>6137.5163158296709</v>
          </cell>
          <cell r="O794">
            <v>8.9612796398024874E-4</v>
          </cell>
          <cell r="P794">
            <v>4.4706241915150862E-3</v>
          </cell>
          <cell r="Q794">
            <v>98921.655328680718</v>
          </cell>
          <cell r="R794">
            <v>442.24154537712457</v>
          </cell>
          <cell r="S794">
            <v>493502.67277996079</v>
          </cell>
          <cell r="T794">
            <v>0.99241866204065132</v>
          </cell>
          <cell r="U794">
            <v>5816638.8411457473</v>
          </cell>
          <cell r="V794">
            <v>58.800460038999248</v>
          </cell>
          <cell r="AB794" t="str">
            <v>EXTERNAL CAUSES OF INJURY AND POISONING</v>
          </cell>
          <cell r="AG794">
            <v>22</v>
          </cell>
          <cell r="AH794">
            <v>5</v>
          </cell>
          <cell r="AI794">
            <v>27</v>
          </cell>
          <cell r="AJ794">
            <v>46</v>
          </cell>
          <cell r="AK794">
            <v>8</v>
          </cell>
          <cell r="AL794">
            <v>0</v>
          </cell>
          <cell r="AM794">
            <v>54</v>
          </cell>
          <cell r="AN794">
            <v>26</v>
          </cell>
          <cell r="AO794">
            <v>11</v>
          </cell>
          <cell r="AP794">
            <v>37</v>
          </cell>
          <cell r="AQ794">
            <v>33</v>
          </cell>
          <cell r="AR794">
            <v>14</v>
          </cell>
          <cell r="AS794">
            <v>47</v>
          </cell>
          <cell r="AT794">
            <v>40</v>
          </cell>
          <cell r="AU794">
            <v>8</v>
          </cell>
          <cell r="AV794">
            <v>48</v>
          </cell>
          <cell r="AW794">
            <v>39</v>
          </cell>
        </row>
        <row r="795">
          <cell r="L795">
            <v>20</v>
          </cell>
          <cell r="M795">
            <v>22</v>
          </cell>
          <cell r="N795">
            <v>5109.7961013620479</v>
          </cell>
          <cell r="O795">
            <v>2.1527277765678128E-3</v>
          </cell>
          <cell r="P795">
            <v>1.0706021010822773E-2</v>
          </cell>
          <cell r="Q795">
            <v>98479.413783303593</v>
          </cell>
          <cell r="R795">
            <v>1054.3226730975584</v>
          </cell>
          <cell r="S795">
            <v>489761.26223377406</v>
          </cell>
          <cell r="T795">
            <v>0.99041641676909331</v>
          </cell>
          <cell r="U795">
            <v>5323136.1683657868</v>
          </cell>
          <cell r="V795">
            <v>54.053288538850772</v>
          </cell>
          <cell r="AB795" t="str">
            <v>Motor vehicle traffic accidents</v>
          </cell>
          <cell r="AG795">
            <v>6</v>
          </cell>
          <cell r="AH795">
            <v>2</v>
          </cell>
          <cell r="AI795">
            <v>8</v>
          </cell>
          <cell r="AJ795">
            <v>14</v>
          </cell>
          <cell r="AK795">
            <v>4</v>
          </cell>
          <cell r="AL795">
            <v>0</v>
          </cell>
          <cell r="AM795">
            <v>18</v>
          </cell>
          <cell r="AN795">
            <v>1</v>
          </cell>
          <cell r="AO795">
            <v>0</v>
          </cell>
          <cell r="AP795">
            <v>1</v>
          </cell>
          <cell r="AQ795">
            <v>1</v>
          </cell>
          <cell r="AR795">
            <v>1</v>
          </cell>
          <cell r="AS795">
            <v>2</v>
          </cell>
          <cell r="AT795">
            <v>1</v>
          </cell>
          <cell r="AU795">
            <v>1</v>
          </cell>
          <cell r="AV795">
            <v>2</v>
          </cell>
          <cell r="AW795">
            <v>9</v>
          </cell>
        </row>
        <row r="796">
          <cell r="L796">
            <v>25</v>
          </cell>
          <cell r="M796">
            <v>22</v>
          </cell>
          <cell r="N796">
            <v>6482.1472185790744</v>
          </cell>
          <cell r="O796">
            <v>1.6969685551836736E-3</v>
          </cell>
          <cell r="P796">
            <v>8.4489985637048702E-3</v>
          </cell>
          <cell r="Q796">
            <v>97425.091110206035</v>
          </cell>
          <cell r="R796">
            <v>823.14445485894976</v>
          </cell>
          <cell r="S796">
            <v>485067.59441388276</v>
          </cell>
          <cell r="T796">
            <v>0.99136589154671906</v>
          </cell>
          <cell r="U796">
            <v>4833374.9061320126</v>
          </cell>
          <cell r="V796">
            <v>49.611192055900261</v>
          </cell>
          <cell r="AB796" t="str">
            <v>Other transport accidents</v>
          </cell>
          <cell r="AG796">
            <v>0</v>
          </cell>
          <cell r="AH796">
            <v>0</v>
          </cell>
          <cell r="AI796">
            <v>0</v>
          </cell>
          <cell r="AJ796">
            <v>1</v>
          </cell>
          <cell r="AK796">
            <v>0</v>
          </cell>
          <cell r="AL796">
            <v>0</v>
          </cell>
          <cell r="AM796">
            <v>1</v>
          </cell>
          <cell r="AN796">
            <v>8</v>
          </cell>
          <cell r="AO796">
            <v>5</v>
          </cell>
          <cell r="AP796">
            <v>13</v>
          </cell>
          <cell r="AQ796">
            <v>4</v>
          </cell>
          <cell r="AR796">
            <v>2</v>
          </cell>
          <cell r="AS796">
            <v>6</v>
          </cell>
          <cell r="AT796">
            <v>13</v>
          </cell>
          <cell r="AU796">
            <v>2</v>
          </cell>
          <cell r="AV796">
            <v>15</v>
          </cell>
          <cell r="AW796">
            <v>4</v>
          </cell>
        </row>
        <row r="797">
          <cell r="L797">
            <v>30</v>
          </cell>
          <cell r="M797">
            <v>28</v>
          </cell>
          <cell r="N797">
            <v>7900.7920391504977</v>
          </cell>
          <cell r="O797">
            <v>1.7719742439272325E-3</v>
          </cell>
          <cell r="P797">
            <v>8.8207956628224959E-3</v>
          </cell>
          <cell r="Q797">
            <v>96601.946655347085</v>
          </cell>
          <cell r="R797">
            <v>852.10603207768872</v>
          </cell>
          <cell r="S797">
            <v>480879.46819654119</v>
          </cell>
          <cell r="T797">
            <v>0.99159500104426557</v>
          </cell>
          <cell r="U797">
            <v>4348307.3117181296</v>
          </cell>
          <cell r="V797">
            <v>45.012626166135789</v>
          </cell>
          <cell r="AB797" t="str">
            <v>Accidental poisoning</v>
          </cell>
          <cell r="AG797">
            <v>0</v>
          </cell>
          <cell r="AH797">
            <v>0</v>
          </cell>
          <cell r="AI797">
            <v>0</v>
          </cell>
          <cell r="AJ797">
            <v>6</v>
          </cell>
          <cell r="AK797">
            <v>1</v>
          </cell>
          <cell r="AL797">
            <v>0</v>
          </cell>
          <cell r="AM797">
            <v>7</v>
          </cell>
          <cell r="AN797">
            <v>3</v>
          </cell>
          <cell r="AO797">
            <v>0</v>
          </cell>
          <cell r="AP797">
            <v>3</v>
          </cell>
          <cell r="AQ797">
            <v>3</v>
          </cell>
          <cell r="AR797">
            <v>0</v>
          </cell>
          <cell r="AS797">
            <v>3</v>
          </cell>
          <cell r="AT797">
            <v>9</v>
          </cell>
          <cell r="AU797">
            <v>2</v>
          </cell>
          <cell r="AV797">
            <v>11</v>
          </cell>
          <cell r="AW797">
            <v>6</v>
          </cell>
        </row>
        <row r="798">
          <cell r="L798">
            <v>35</v>
          </cell>
          <cell r="M798">
            <v>29</v>
          </cell>
          <cell r="N798">
            <v>9042.7033885589699</v>
          </cell>
          <cell r="O798">
            <v>1.603502777537271E-3</v>
          </cell>
          <cell r="P798">
            <v>7.9855019512890518E-3</v>
          </cell>
          <cell r="Q798">
            <v>95749.840623269396</v>
          </cell>
          <cell r="R798">
            <v>764.61053913272917</v>
          </cell>
          <cell r="S798">
            <v>476837.67676851514</v>
          </cell>
          <cell r="T798">
            <v>0.99031879796503675</v>
          </cell>
          <cell r="U798">
            <v>3867427.8435215885</v>
          </cell>
          <cell r="V798">
            <v>40.390958547263786</v>
          </cell>
          <cell r="AB798" t="str">
            <v>Misadventures during medical care, abnormal reactions and late</v>
          </cell>
        </row>
        <row r="799">
          <cell r="L799">
            <v>40</v>
          </cell>
          <cell r="M799">
            <v>38</v>
          </cell>
          <cell r="N799">
            <v>8292.745394217729</v>
          </cell>
          <cell r="O799">
            <v>2.2911592116704924E-3</v>
          </cell>
          <cell r="P799">
            <v>1.1390552137214483E-2</v>
          </cell>
          <cell r="Q799">
            <v>94985.230084136667</v>
          </cell>
          <cell r="R799">
            <v>1081.9342155386694</v>
          </cell>
          <cell r="S799">
            <v>472221.31488183665</v>
          </cell>
          <cell r="T799">
            <v>0.98575422514349009</v>
          </cell>
          <cell r="U799">
            <v>3390590.1667530732</v>
          </cell>
          <cell r="V799">
            <v>35.695972560678463</v>
          </cell>
          <cell r="AB799" t="str">
            <v xml:space="preserve">   complications, and drugs and medicaments causing adverse effects</v>
          </cell>
        </row>
        <row r="800">
          <cell r="L800">
            <v>45</v>
          </cell>
          <cell r="M800">
            <v>47</v>
          </cell>
          <cell r="N800">
            <v>6799.0018993158392</v>
          </cell>
          <cell r="O800">
            <v>3.4563896801330101E-3</v>
          </cell>
          <cell r="P800">
            <v>1.7133894857252321E-2</v>
          </cell>
          <cell r="Q800">
            <v>93903.295868597997</v>
          </cell>
          <cell r="R800">
            <v>1608.929198162019</v>
          </cell>
          <cell r="S800">
            <v>465494.15634758491</v>
          </cell>
          <cell r="T800">
            <v>0.97785460781271671</v>
          </cell>
          <cell r="U800">
            <v>2918368.8518712367</v>
          </cell>
          <cell r="V800">
            <v>31.078449642012643</v>
          </cell>
          <cell r="AB800" t="str">
            <v xml:space="preserve">   in therapeutic use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K800">
            <v>0</v>
          </cell>
          <cell r="AL800">
            <v>0</v>
          </cell>
          <cell r="AM800">
            <v>0</v>
          </cell>
          <cell r="AN800">
            <v>0</v>
          </cell>
          <cell r="AO800">
            <v>0</v>
          </cell>
          <cell r="AP800">
            <v>0</v>
          </cell>
          <cell r="AQ800">
            <v>0</v>
          </cell>
          <cell r="AR800">
            <v>0</v>
          </cell>
          <cell r="AS800">
            <v>0</v>
          </cell>
          <cell r="AT800">
            <v>0</v>
          </cell>
          <cell r="AU800">
            <v>0</v>
          </cell>
          <cell r="AV800">
            <v>0</v>
          </cell>
          <cell r="AW800">
            <v>0</v>
          </cell>
        </row>
        <row r="801">
          <cell r="L801">
            <v>50</v>
          </cell>
          <cell r="M801">
            <v>59</v>
          </cell>
          <cell r="N801">
            <v>5340.235869170604</v>
          </cell>
          <cell r="O801">
            <v>5.5241005683484288E-3</v>
          </cell>
          <cell r="P801">
            <v>2.7244252859972142E-2</v>
          </cell>
          <cell r="Q801">
            <v>92294.366670435978</v>
          </cell>
          <cell r="R801">
            <v>2514.4910631203384</v>
          </cell>
          <cell r="S801">
            <v>455185.60569437908</v>
          </cell>
          <cell r="T801">
            <v>0.95804060130022395</v>
          </cell>
          <cell r="U801">
            <v>2452874.6955236518</v>
          </cell>
          <cell r="V801">
            <v>26.576645834543271</v>
          </cell>
          <cell r="AB801" t="str">
            <v>Accidental falls</v>
          </cell>
          <cell r="AG801">
            <v>2</v>
          </cell>
          <cell r="AH801">
            <v>0</v>
          </cell>
          <cell r="AI801">
            <v>2</v>
          </cell>
          <cell r="AJ801">
            <v>0</v>
          </cell>
          <cell r="AK801">
            <v>0</v>
          </cell>
          <cell r="AL801">
            <v>0</v>
          </cell>
          <cell r="AM801">
            <v>0</v>
          </cell>
          <cell r="AN801">
            <v>1</v>
          </cell>
          <cell r="AO801">
            <v>0</v>
          </cell>
          <cell r="AP801">
            <v>1</v>
          </cell>
          <cell r="AQ801">
            <v>0</v>
          </cell>
          <cell r="AR801">
            <v>0</v>
          </cell>
          <cell r="AS801">
            <v>0</v>
          </cell>
          <cell r="AT801">
            <v>2</v>
          </cell>
          <cell r="AU801">
            <v>0</v>
          </cell>
          <cell r="AV801">
            <v>2</v>
          </cell>
          <cell r="AW801">
            <v>0</v>
          </cell>
        </row>
        <row r="802">
          <cell r="L802">
            <v>55</v>
          </cell>
          <cell r="M802">
            <v>96</v>
          </cell>
          <cell r="N802">
            <v>4084.1333848212867</v>
          </cell>
          <cell r="O802">
            <v>1.1752799303370544E-2</v>
          </cell>
          <cell r="P802">
            <v>5.7086675904837431E-2</v>
          </cell>
          <cell r="Q802">
            <v>89779.87560731564</v>
          </cell>
          <cell r="R802">
            <v>5125.2346615714487</v>
          </cell>
          <cell r="S802">
            <v>436086.29138264956</v>
          </cell>
          <cell r="T802">
            <v>0.92760648270187862</v>
          </cell>
          <cell r="U802">
            <v>1997689.0898292726</v>
          </cell>
          <cell r="V802">
            <v>22.250967450287853</v>
          </cell>
          <cell r="AB802" t="str">
            <v>Accidents caused by fire and flames</v>
          </cell>
          <cell r="AG802">
            <v>0</v>
          </cell>
          <cell r="AH802">
            <v>1</v>
          </cell>
          <cell r="AI802">
            <v>1</v>
          </cell>
          <cell r="AJ802">
            <v>0</v>
          </cell>
          <cell r="AK802">
            <v>0</v>
          </cell>
          <cell r="AL802">
            <v>0</v>
          </cell>
          <cell r="AM802">
            <v>0</v>
          </cell>
          <cell r="AN802">
            <v>1</v>
          </cell>
          <cell r="AO802">
            <v>1</v>
          </cell>
          <cell r="AP802">
            <v>2</v>
          </cell>
          <cell r="AQ802">
            <v>0</v>
          </cell>
          <cell r="AR802">
            <v>0</v>
          </cell>
          <cell r="AS802">
            <v>0</v>
          </cell>
          <cell r="AT802">
            <v>3</v>
          </cell>
          <cell r="AU802">
            <v>0</v>
          </cell>
          <cell r="AV802">
            <v>3</v>
          </cell>
          <cell r="AW802">
            <v>1</v>
          </cell>
        </row>
        <row r="803">
          <cell r="L803">
            <v>60</v>
          </cell>
          <cell r="M803">
            <v>127</v>
          </cell>
          <cell r="N803">
            <v>3423.676550298549</v>
          </cell>
          <cell r="O803">
            <v>1.8547312827919656E-2</v>
          </cell>
          <cell r="P803">
            <v>8.8627078752958804E-2</v>
          </cell>
          <cell r="Q803">
            <v>84654.640945744191</v>
          </cell>
          <cell r="R803">
            <v>7502.6935299019242</v>
          </cell>
          <cell r="S803">
            <v>404516.47090396611</v>
          </cell>
          <cell r="T803">
            <v>0.89115333645163952</v>
          </cell>
          <cell r="U803">
            <v>1561602.7984466229</v>
          </cell>
          <cell r="V803">
            <v>18.446747644319537</v>
          </cell>
          <cell r="AB803" t="str">
            <v>Accidental drowning and submersion</v>
          </cell>
          <cell r="AG803">
            <v>7</v>
          </cell>
          <cell r="AH803">
            <v>1</v>
          </cell>
          <cell r="AI803">
            <v>8</v>
          </cell>
          <cell r="AJ803">
            <v>3</v>
          </cell>
          <cell r="AK803">
            <v>1</v>
          </cell>
          <cell r="AL803">
            <v>0</v>
          </cell>
          <cell r="AM803">
            <v>4</v>
          </cell>
          <cell r="AN803">
            <v>5</v>
          </cell>
          <cell r="AO803">
            <v>2</v>
          </cell>
          <cell r="AP803">
            <v>7</v>
          </cell>
          <cell r="AQ803">
            <v>7</v>
          </cell>
          <cell r="AR803">
            <v>2</v>
          </cell>
          <cell r="AS803">
            <v>9</v>
          </cell>
          <cell r="AT803">
            <v>3</v>
          </cell>
          <cell r="AU803">
            <v>0</v>
          </cell>
          <cell r="AV803">
            <v>3</v>
          </cell>
          <cell r="AW803">
            <v>6</v>
          </cell>
        </row>
        <row r="804">
          <cell r="L804">
            <v>65</v>
          </cell>
          <cell r="M804">
            <v>142</v>
          </cell>
          <cell r="N804">
            <v>2531.7511990038251</v>
          </cell>
          <cell r="O804">
            <v>2.8043829910275764E-2</v>
          </cell>
          <cell r="P804">
            <v>0.13103251560081666</v>
          </cell>
          <cell r="Q804">
            <v>77151.947415842267</v>
          </cell>
          <cell r="R804">
            <v>10109.413753399742</v>
          </cell>
          <cell r="S804">
            <v>360486.20269571198</v>
          </cell>
          <cell r="T804">
            <v>0.83304879049610703</v>
          </cell>
          <cell r="U804">
            <v>1157086.3275426568</v>
          </cell>
          <cell r="V804">
            <v>14.997499950403876</v>
          </cell>
          <cell r="AB804" t="str">
            <v>Accidents caused by machinery and by cutting and piercing instruments</v>
          </cell>
          <cell r="AG804">
            <v>0</v>
          </cell>
          <cell r="AH804">
            <v>0</v>
          </cell>
          <cell r="AI804">
            <v>0</v>
          </cell>
          <cell r="AJ804">
            <v>1</v>
          </cell>
          <cell r="AK804">
            <v>0</v>
          </cell>
          <cell r="AL804">
            <v>0</v>
          </cell>
          <cell r="AM804">
            <v>1</v>
          </cell>
          <cell r="AN804">
            <v>0</v>
          </cell>
          <cell r="AO804">
            <v>0</v>
          </cell>
          <cell r="AP804">
            <v>0</v>
          </cell>
          <cell r="AQ804">
            <v>0</v>
          </cell>
          <cell r="AR804">
            <v>0</v>
          </cell>
          <cell r="AS804">
            <v>0</v>
          </cell>
          <cell r="AT804">
            <v>0</v>
          </cell>
          <cell r="AU804">
            <v>0</v>
          </cell>
          <cell r="AV804">
            <v>0</v>
          </cell>
          <cell r="AW804">
            <v>0</v>
          </cell>
        </row>
        <row r="805">
          <cell r="D805" t="str">
            <v>Main</v>
          </cell>
          <cell r="F805" t="str">
            <v>Demography</v>
          </cell>
          <cell r="H805" t="str">
            <v>Graph</v>
          </cell>
          <cell r="L805">
            <v>70</v>
          </cell>
          <cell r="M805">
            <v>157</v>
          </cell>
          <cell r="N805">
            <v>1688.1770489903602</v>
          </cell>
          <cell r="O805">
            <v>4.6499862112773134E-2</v>
          </cell>
          <cell r="P805">
            <v>0.20828612081868278</v>
          </cell>
          <cell r="Q805">
            <v>67042.533662442525</v>
          </cell>
          <cell r="R805">
            <v>13964.029266406113</v>
          </cell>
          <cell r="S805">
            <v>300302.59514619736</v>
          </cell>
          <cell r="T805">
            <v>0.76889043740456497</v>
          </cell>
          <cell r="U805">
            <v>796600.12484694482</v>
          </cell>
          <cell r="V805">
            <v>11.882011035826993</v>
          </cell>
          <cell r="AB805" t="str">
            <v>Accidents caused by firearm missile</v>
          </cell>
          <cell r="AG805">
            <v>0</v>
          </cell>
          <cell r="AH805">
            <v>0</v>
          </cell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O805">
            <v>0</v>
          </cell>
          <cell r="AP805">
            <v>0</v>
          </cell>
          <cell r="AQ805">
            <v>2</v>
          </cell>
          <cell r="AR805">
            <v>0</v>
          </cell>
          <cell r="AS805">
            <v>2</v>
          </cell>
          <cell r="AT805">
            <v>0</v>
          </cell>
          <cell r="AU805">
            <v>0</v>
          </cell>
          <cell r="AV805">
            <v>0</v>
          </cell>
          <cell r="AW805">
            <v>0</v>
          </cell>
        </row>
        <row r="806">
          <cell r="L806">
            <v>75</v>
          </cell>
          <cell r="M806">
            <v>127</v>
          </cell>
          <cell r="N806">
            <v>1062.6976792242795</v>
          </cell>
          <cell r="O806">
            <v>5.9753588665359736E-2</v>
          </cell>
          <cell r="P806">
            <v>0.25993745405586166</v>
          </cell>
          <cell r="Q806">
            <v>53078.504396036413</v>
          </cell>
          <cell r="R806">
            <v>13797.091297798564</v>
          </cell>
          <cell r="S806">
            <v>230899.79373568567</v>
          </cell>
          <cell r="T806">
            <v>0.67045373102745009</v>
          </cell>
          <cell r="U806">
            <v>496297.52970074746</v>
          </cell>
          <cell r="V806">
            <v>9.3502545964314709</v>
          </cell>
          <cell r="AB806" t="str">
            <v>Other accidents, including late effects</v>
          </cell>
          <cell r="AG806">
            <v>3</v>
          </cell>
          <cell r="AH806">
            <v>1</v>
          </cell>
          <cell r="AI806">
            <v>4</v>
          </cell>
          <cell r="AJ806">
            <v>3</v>
          </cell>
          <cell r="AK806">
            <v>1</v>
          </cell>
          <cell r="AL806">
            <v>0</v>
          </cell>
          <cell r="AM806">
            <v>4</v>
          </cell>
          <cell r="AN806">
            <v>2</v>
          </cell>
          <cell r="AO806">
            <v>0</v>
          </cell>
          <cell r="AP806">
            <v>2</v>
          </cell>
          <cell r="AQ806">
            <v>1</v>
          </cell>
          <cell r="AR806">
            <v>3</v>
          </cell>
          <cell r="AS806">
            <v>4</v>
          </cell>
          <cell r="AT806">
            <v>2</v>
          </cell>
          <cell r="AU806">
            <v>0</v>
          </cell>
          <cell r="AV806">
            <v>2</v>
          </cell>
          <cell r="AW806">
            <v>2</v>
          </cell>
        </row>
        <row r="807">
          <cell r="L807">
            <v>80</v>
          </cell>
          <cell r="M807">
            <v>161</v>
          </cell>
          <cell r="N807">
            <v>748.92924537780766</v>
          </cell>
          <cell r="O807">
            <v>0.10748678930195958</v>
          </cell>
          <cell r="P807">
            <v>0.42360428514722936</v>
          </cell>
          <cell r="Q807">
            <v>39281.413098237848</v>
          </cell>
          <cell r="R807">
            <v>16639.774915052058</v>
          </cell>
          <cell r="S807">
            <v>154807.62820355911</v>
          </cell>
          <cell r="T807">
            <v>0.4899111090915228</v>
          </cell>
          <cell r="U807">
            <v>265397.73596506182</v>
          </cell>
          <cell r="V807">
            <v>6.7563184476417799</v>
          </cell>
          <cell r="AB807" t="str">
            <v>Suicide and self-inflicted injury</v>
          </cell>
          <cell r="AG807">
            <v>1</v>
          </cell>
          <cell r="AH807">
            <v>0</v>
          </cell>
          <cell r="AI807">
            <v>1</v>
          </cell>
          <cell r="AJ807">
            <v>8</v>
          </cell>
          <cell r="AK807">
            <v>0</v>
          </cell>
          <cell r="AL807">
            <v>0</v>
          </cell>
          <cell r="AM807">
            <v>8</v>
          </cell>
          <cell r="AN807">
            <v>1</v>
          </cell>
          <cell r="AO807">
            <v>0</v>
          </cell>
          <cell r="AP807">
            <v>1</v>
          </cell>
          <cell r="AQ807">
            <v>9</v>
          </cell>
          <cell r="AR807">
            <v>2</v>
          </cell>
          <cell r="AS807">
            <v>11</v>
          </cell>
          <cell r="AT807">
            <v>6</v>
          </cell>
          <cell r="AU807">
            <v>2</v>
          </cell>
          <cell r="AV807">
            <v>8</v>
          </cell>
          <cell r="AW807">
            <v>9</v>
          </cell>
        </row>
        <row r="808">
          <cell r="L808">
            <v>85</v>
          </cell>
          <cell r="M808">
            <v>148</v>
          </cell>
          <cell r="N808">
            <v>375.49337165233487</v>
          </cell>
          <cell r="O808">
            <v>0.19707405133243144</v>
          </cell>
          <cell r="P808">
            <v>0.66013269507405548</v>
          </cell>
          <cell r="Q808">
            <v>22641.638183185791</v>
          </cell>
          <cell r="R808">
            <v>14946.485634758077</v>
          </cell>
          <cell r="S808">
            <v>75841.976829033752</v>
          </cell>
          <cell r="T808">
            <v>0.33912642756488809</v>
          </cell>
          <cell r="U808">
            <v>110590.10776150273</v>
          </cell>
          <cell r="V808">
            <v>4.8843686515417213</v>
          </cell>
          <cell r="AB808" t="str">
            <v xml:space="preserve">Homicide and injury purposely inflicted by other person, injury resulting </v>
          </cell>
        </row>
        <row r="809">
          <cell r="L809">
            <v>90</v>
          </cell>
          <cell r="M809">
            <v>60</v>
          </cell>
          <cell r="N809">
            <v>151.22609762436502</v>
          </cell>
          <cell r="O809">
            <v>0.19837845762917117</v>
          </cell>
          <cell r="P809">
            <v>0.66305347426832284</v>
          </cell>
          <cell r="Q809">
            <v>7695.1525484277136</v>
          </cell>
          <cell r="R809">
            <v>5102.2976322597333</v>
          </cell>
          <cell r="S809">
            <v>25720.018661489234</v>
          </cell>
          <cell r="T809">
            <v>0.35101499690968713</v>
          </cell>
          <cell r="U809">
            <v>34748.130932468972</v>
          </cell>
          <cell r="V809">
            <v>4.5155870158244973</v>
          </cell>
          <cell r="AB809" t="str">
            <v xml:space="preserve">   from operations of war, and injury due to legal intervention</v>
          </cell>
          <cell r="AG809">
            <v>1</v>
          </cell>
          <cell r="AH809">
            <v>0</v>
          </cell>
          <cell r="AI809">
            <v>1</v>
          </cell>
          <cell r="AJ809">
            <v>6</v>
          </cell>
          <cell r="AK809">
            <v>0</v>
          </cell>
          <cell r="AL809">
            <v>0</v>
          </cell>
          <cell r="AM809">
            <v>6</v>
          </cell>
          <cell r="AN809">
            <v>1</v>
          </cell>
          <cell r="AO809">
            <v>2</v>
          </cell>
          <cell r="AP809">
            <v>3</v>
          </cell>
          <cell r="AQ809">
            <v>3</v>
          </cell>
          <cell r="AR809">
            <v>1</v>
          </cell>
          <cell r="AS809">
            <v>4</v>
          </cell>
          <cell r="AT809">
            <v>1</v>
          </cell>
          <cell r="AU809">
            <v>1</v>
          </cell>
          <cell r="AV809">
            <v>2</v>
          </cell>
          <cell r="AW809">
            <v>1</v>
          </cell>
        </row>
        <row r="810">
          <cell r="L810">
            <v>95</v>
          </cell>
          <cell r="M810">
            <v>26</v>
          </cell>
          <cell r="N810">
            <v>45.264954390966395</v>
          </cell>
          <cell r="O810">
            <v>0.28719790343132284</v>
          </cell>
          <cell r="P810" t="str">
            <v>….</v>
          </cell>
          <cell r="Q810">
            <v>2592.8549161679798</v>
          </cell>
          <cell r="R810">
            <v>2592.8549161679798</v>
          </cell>
          <cell r="S810">
            <v>9028.1122709797382</v>
          </cell>
          <cell r="U810">
            <v>9028.1122709797382</v>
          </cell>
          <cell r="V810">
            <v>3.4819195685358766</v>
          </cell>
          <cell r="AB810" t="str">
            <v>Injury undetermined whether accidentally or purposely inflicted</v>
          </cell>
          <cell r="AG810">
            <v>2</v>
          </cell>
          <cell r="AH810">
            <v>0</v>
          </cell>
          <cell r="AI810">
            <v>2</v>
          </cell>
          <cell r="AJ810">
            <v>4</v>
          </cell>
          <cell r="AK810">
            <v>1</v>
          </cell>
          <cell r="AL810">
            <v>0</v>
          </cell>
          <cell r="AM810">
            <v>5</v>
          </cell>
          <cell r="AN810">
            <v>3</v>
          </cell>
          <cell r="AO810">
            <v>1</v>
          </cell>
          <cell r="AP810">
            <v>4</v>
          </cell>
          <cell r="AQ810">
            <v>3</v>
          </cell>
          <cell r="AR810">
            <v>3</v>
          </cell>
          <cell r="AS810">
            <v>6</v>
          </cell>
          <cell r="AT810">
            <v>0</v>
          </cell>
          <cell r="AU810">
            <v>0</v>
          </cell>
          <cell r="AV810">
            <v>0</v>
          </cell>
          <cell r="AW810">
            <v>1</v>
          </cell>
        </row>
        <row r="811">
          <cell r="M811">
            <v>1330</v>
          </cell>
        </row>
        <row r="812">
          <cell r="AB812" t="str">
            <v>ALL OTHER DISEASES</v>
          </cell>
          <cell r="AG812">
            <v>38</v>
          </cell>
          <cell r="AH812">
            <v>34</v>
          </cell>
          <cell r="AI812">
            <v>72</v>
          </cell>
          <cell r="AJ812">
            <v>58</v>
          </cell>
          <cell r="AK812">
            <v>34</v>
          </cell>
          <cell r="AL812">
            <v>0</v>
          </cell>
          <cell r="AM812">
            <v>92</v>
          </cell>
          <cell r="AN812">
            <v>69</v>
          </cell>
          <cell r="AO812">
            <v>47</v>
          </cell>
          <cell r="AP812">
            <v>116</v>
          </cell>
          <cell r="AQ812">
            <v>65</v>
          </cell>
          <cell r="AR812">
            <v>37</v>
          </cell>
          <cell r="AS812">
            <v>102</v>
          </cell>
          <cell r="AT812">
            <v>43</v>
          </cell>
          <cell r="AU812">
            <v>44</v>
          </cell>
          <cell r="AV812">
            <v>87</v>
          </cell>
          <cell r="AW812">
            <v>47</v>
          </cell>
        </row>
        <row r="813">
          <cell r="AB813" t="str">
            <v>Diabetes mellitus</v>
          </cell>
          <cell r="AG813">
            <v>8</v>
          </cell>
          <cell r="AH813">
            <v>11</v>
          </cell>
          <cell r="AI813">
            <v>19</v>
          </cell>
          <cell r="AJ813">
            <v>12</v>
          </cell>
          <cell r="AK813">
            <v>12</v>
          </cell>
          <cell r="AL813">
            <v>0</v>
          </cell>
          <cell r="AM813">
            <v>24</v>
          </cell>
          <cell r="AN813">
            <v>14</v>
          </cell>
          <cell r="AO813">
            <v>14</v>
          </cell>
          <cell r="AP813">
            <v>28</v>
          </cell>
          <cell r="AQ813">
            <v>12</v>
          </cell>
          <cell r="AR813">
            <v>11</v>
          </cell>
          <cell r="AS813">
            <v>23</v>
          </cell>
          <cell r="AT813">
            <v>13</v>
          </cell>
          <cell r="AU813">
            <v>14</v>
          </cell>
          <cell r="AV813">
            <v>27</v>
          </cell>
          <cell r="AW813">
            <v>5</v>
          </cell>
        </row>
        <row r="814">
          <cell r="AB814" t="str">
            <v>Nutritional deficiencies and anemias</v>
          </cell>
          <cell r="AG814">
            <v>0</v>
          </cell>
          <cell r="AH814">
            <v>0</v>
          </cell>
          <cell r="AI814">
            <v>0</v>
          </cell>
          <cell r="AJ814">
            <v>1</v>
          </cell>
          <cell r="AK814">
            <v>2</v>
          </cell>
          <cell r="AL814">
            <v>0</v>
          </cell>
          <cell r="AM814">
            <v>3</v>
          </cell>
          <cell r="AN814">
            <v>2</v>
          </cell>
          <cell r="AO814">
            <v>2</v>
          </cell>
          <cell r="AP814">
            <v>4</v>
          </cell>
          <cell r="AQ814">
            <v>0</v>
          </cell>
          <cell r="AR814">
            <v>2</v>
          </cell>
          <cell r="AS814">
            <v>2</v>
          </cell>
          <cell r="AT814">
            <v>0</v>
          </cell>
          <cell r="AU814">
            <v>0</v>
          </cell>
          <cell r="AV814">
            <v>0</v>
          </cell>
          <cell r="AW814">
            <v>2</v>
          </cell>
        </row>
        <row r="815">
          <cell r="S815" t="str">
            <v>Main</v>
          </cell>
          <cell r="U815" t="str">
            <v>Demography</v>
          </cell>
          <cell r="AB815" t="str">
            <v>Mental disorders</v>
          </cell>
          <cell r="AG815">
            <v>2</v>
          </cell>
          <cell r="AH815">
            <v>0</v>
          </cell>
          <cell r="AI815">
            <v>2</v>
          </cell>
          <cell r="AJ815">
            <v>4</v>
          </cell>
          <cell r="AK815">
            <v>0</v>
          </cell>
          <cell r="AL815">
            <v>0</v>
          </cell>
          <cell r="AM815">
            <v>4</v>
          </cell>
          <cell r="AN815">
            <v>2</v>
          </cell>
          <cell r="AO815">
            <v>0</v>
          </cell>
          <cell r="AP815">
            <v>2</v>
          </cell>
          <cell r="AQ815">
            <v>6</v>
          </cell>
          <cell r="AR815">
            <v>1</v>
          </cell>
          <cell r="AS815">
            <v>7</v>
          </cell>
          <cell r="AT815">
            <v>2</v>
          </cell>
          <cell r="AU815">
            <v>2</v>
          </cell>
          <cell r="AV815">
            <v>4</v>
          </cell>
          <cell r="AW815">
            <v>3</v>
          </cell>
        </row>
        <row r="816">
          <cell r="L816" t="str">
            <v>Table 30. Life Table Persons born on Aruba, Both Sexes 1999 - 2000</v>
          </cell>
          <cell r="AB816" t="str">
            <v>Diseases of nervous system, other than meningitis</v>
          </cell>
          <cell r="AG816">
            <v>5</v>
          </cell>
          <cell r="AH816">
            <v>0</v>
          </cell>
          <cell r="AI816">
            <v>5</v>
          </cell>
          <cell r="AJ816">
            <v>5</v>
          </cell>
          <cell r="AK816">
            <v>2</v>
          </cell>
          <cell r="AL816">
            <v>0</v>
          </cell>
          <cell r="AM816">
            <v>7</v>
          </cell>
          <cell r="AN816">
            <v>5</v>
          </cell>
          <cell r="AO816">
            <v>2</v>
          </cell>
          <cell r="AP816">
            <v>7</v>
          </cell>
          <cell r="AQ816">
            <v>5</v>
          </cell>
          <cell r="AR816">
            <v>3</v>
          </cell>
          <cell r="AS816">
            <v>8</v>
          </cell>
          <cell r="AT816">
            <v>2</v>
          </cell>
          <cell r="AU816">
            <v>2</v>
          </cell>
          <cell r="AV816">
            <v>4</v>
          </cell>
          <cell r="AW816">
            <v>4</v>
          </cell>
        </row>
        <row r="817">
          <cell r="AB817" t="str">
            <v>Bronchitis, chronic and unspecified emphysema and asthma</v>
          </cell>
          <cell r="AG817">
            <v>0</v>
          </cell>
          <cell r="AH817">
            <v>1</v>
          </cell>
          <cell r="AI817">
            <v>1</v>
          </cell>
          <cell r="AJ817">
            <v>1</v>
          </cell>
          <cell r="AK817">
            <v>0</v>
          </cell>
          <cell r="AL817">
            <v>0</v>
          </cell>
          <cell r="AM817">
            <v>1</v>
          </cell>
          <cell r="AN817">
            <v>5</v>
          </cell>
          <cell r="AO817">
            <v>0</v>
          </cell>
          <cell r="AP817">
            <v>5</v>
          </cell>
          <cell r="AQ817">
            <v>9</v>
          </cell>
          <cell r="AR817">
            <v>0</v>
          </cell>
          <cell r="AS817">
            <v>9</v>
          </cell>
          <cell r="AT817">
            <v>1</v>
          </cell>
          <cell r="AU817">
            <v>3</v>
          </cell>
          <cell r="AV817">
            <v>4</v>
          </cell>
          <cell r="AW817">
            <v>3</v>
          </cell>
        </row>
        <row r="818">
          <cell r="AB818" t="str">
            <v>Other chronic pulmonary disease, pulmonary diseases due to external</v>
          </cell>
        </row>
        <row r="819">
          <cell r="AB819" t="str">
            <v xml:space="preserve">  agents and other diseases of respiratory system</v>
          </cell>
          <cell r="AG819">
            <v>0</v>
          </cell>
          <cell r="AH819">
            <v>3</v>
          </cell>
          <cell r="AI819">
            <v>3</v>
          </cell>
          <cell r="AJ819">
            <v>0</v>
          </cell>
          <cell r="AK819">
            <v>1</v>
          </cell>
          <cell r="AL819">
            <v>0</v>
          </cell>
          <cell r="AM819">
            <v>1</v>
          </cell>
          <cell r="AN819">
            <v>13</v>
          </cell>
          <cell r="AO819">
            <v>7</v>
          </cell>
          <cell r="AP819">
            <v>20</v>
          </cell>
          <cell r="AQ819">
            <v>1</v>
          </cell>
          <cell r="AR819">
            <v>1</v>
          </cell>
          <cell r="AS819">
            <v>2</v>
          </cell>
          <cell r="AT819">
            <v>3</v>
          </cell>
          <cell r="AU819">
            <v>0</v>
          </cell>
          <cell r="AV819">
            <v>3</v>
          </cell>
          <cell r="AW819">
            <v>1</v>
          </cell>
        </row>
        <row r="820">
          <cell r="L820" t="str">
            <v>Age</v>
          </cell>
          <cell r="M820" t="str">
            <v>Deaths</v>
          </cell>
          <cell r="N820" t="str">
            <v>Pop. 1/1/2000</v>
          </cell>
          <cell r="O820" t="str">
            <v>M(x,n)</v>
          </cell>
          <cell r="P820" t="str">
            <v>q(x,n)</v>
          </cell>
          <cell r="Q820" t="str">
            <v>l(x)</v>
          </cell>
          <cell r="R820" t="str">
            <v>D(x,n)</v>
          </cell>
          <cell r="S820" t="str">
            <v>L(x,n)</v>
          </cell>
          <cell r="T820" t="str">
            <v>S(x,n)</v>
          </cell>
          <cell r="U820" t="str">
            <v>T(x)</v>
          </cell>
          <cell r="V820" t="str">
            <v>e(x)</v>
          </cell>
          <cell r="AB820" t="str">
            <v xml:space="preserve">Appendicitis, hernia of abdominal cavity, and intestinal obstruction </v>
          </cell>
        </row>
        <row r="821">
          <cell r="L821">
            <v>0</v>
          </cell>
          <cell r="M821">
            <v>21</v>
          </cell>
          <cell r="N821">
            <v>1310.4000000000001</v>
          </cell>
          <cell r="O821">
            <v>8.0128205128205121E-3</v>
          </cell>
          <cell r="P821">
            <v>7.9548166414764136E-3</v>
          </cell>
          <cell r="Q821">
            <v>100000</v>
          </cell>
          <cell r="R821">
            <v>795.48166414765001</v>
          </cell>
          <cell r="S821">
            <v>99403.388751889259</v>
          </cell>
          <cell r="T821">
            <v>0.99040226104666573</v>
          </cell>
          <cell r="U821">
            <v>7319074.7780287927</v>
          </cell>
          <cell r="V821">
            <v>73.190747780287921</v>
          </cell>
          <cell r="AB821" t="str">
            <v xml:space="preserve">  without mention of hernia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K821">
            <v>1</v>
          </cell>
          <cell r="AL821">
            <v>0</v>
          </cell>
          <cell r="AM821">
            <v>1</v>
          </cell>
          <cell r="AN821">
            <v>2</v>
          </cell>
          <cell r="AO821">
            <v>0</v>
          </cell>
          <cell r="AP821">
            <v>2</v>
          </cell>
          <cell r="AQ821">
            <v>0</v>
          </cell>
          <cell r="AR821">
            <v>4</v>
          </cell>
          <cell r="AS821">
            <v>4</v>
          </cell>
          <cell r="AT821">
            <v>1</v>
          </cell>
          <cell r="AU821">
            <v>1</v>
          </cell>
          <cell r="AV821">
            <v>2</v>
          </cell>
          <cell r="AW821">
            <v>3</v>
          </cell>
        </row>
        <row r="822">
          <cell r="L822">
            <v>1</v>
          </cell>
          <cell r="M822">
            <v>2</v>
          </cell>
          <cell r="N822">
            <v>5101.95</v>
          </cell>
          <cell r="O822">
            <v>1.9600348886210175E-4</v>
          </cell>
          <cell r="P822">
            <v>7.8363918117541954E-4</v>
          </cell>
          <cell r="Q822">
            <v>99204.51833585235</v>
          </cell>
          <cell r="R822">
            <v>77.740547517605592</v>
          </cell>
          <cell r="S822">
            <v>396662.59224837419</v>
          </cell>
          <cell r="T822">
            <v>0.99825658176521859</v>
          </cell>
          <cell r="U822">
            <v>7219671.3892769031</v>
          </cell>
          <cell r="V822">
            <v>72.775630690882821</v>
          </cell>
          <cell r="AB822" t="str">
            <v>Chronic liver disease and cirrhosis</v>
          </cell>
          <cell r="AG822">
            <v>0</v>
          </cell>
          <cell r="AH822">
            <v>0</v>
          </cell>
          <cell r="AI822">
            <v>0</v>
          </cell>
          <cell r="AJ822">
            <v>9</v>
          </cell>
          <cell r="AK822">
            <v>0</v>
          </cell>
          <cell r="AL822">
            <v>0</v>
          </cell>
          <cell r="AM822">
            <v>9</v>
          </cell>
          <cell r="AN822">
            <v>3</v>
          </cell>
          <cell r="AO822">
            <v>3</v>
          </cell>
          <cell r="AP822">
            <v>6</v>
          </cell>
          <cell r="AQ822">
            <v>5</v>
          </cell>
          <cell r="AR822">
            <v>1</v>
          </cell>
          <cell r="AS822">
            <v>6</v>
          </cell>
          <cell r="AT822">
            <v>3</v>
          </cell>
          <cell r="AU822">
            <v>1</v>
          </cell>
          <cell r="AV822">
            <v>4</v>
          </cell>
          <cell r="AW822">
            <v>8</v>
          </cell>
        </row>
        <row r="823">
          <cell r="L823">
            <v>5</v>
          </cell>
          <cell r="M823">
            <v>4</v>
          </cell>
          <cell r="N823">
            <v>5721.45</v>
          </cell>
          <cell r="O823">
            <v>3.4956173697227105E-4</v>
          </cell>
          <cell r="P823">
            <v>1.7462826009133059E-3</v>
          </cell>
          <cell r="Q823">
            <v>99126.777788334744</v>
          </cell>
          <cell r="R823">
            <v>173.10336733635631</v>
          </cell>
          <cell r="S823">
            <v>495201.13052333286</v>
          </cell>
          <cell r="T823">
            <v>0.99859228320263171</v>
          </cell>
          <cell r="U823">
            <v>6823008.7970285285</v>
          </cell>
          <cell r="V823">
            <v>68.831136744883295</v>
          </cell>
          <cell r="AB823" t="str">
            <v>Diseases of other parts of digestive system</v>
          </cell>
          <cell r="AG823">
            <v>12</v>
          </cell>
          <cell r="AH823">
            <v>4</v>
          </cell>
          <cell r="AI823">
            <v>16</v>
          </cell>
          <cell r="AJ823">
            <v>7</v>
          </cell>
          <cell r="AK823">
            <v>3</v>
          </cell>
          <cell r="AL823">
            <v>0</v>
          </cell>
          <cell r="AM823">
            <v>10</v>
          </cell>
          <cell r="AN823">
            <v>7</v>
          </cell>
          <cell r="AO823">
            <v>6</v>
          </cell>
          <cell r="AP823">
            <v>13</v>
          </cell>
          <cell r="AQ823">
            <v>6</v>
          </cell>
          <cell r="AR823">
            <v>4</v>
          </cell>
          <cell r="AS823">
            <v>10</v>
          </cell>
          <cell r="AT823">
            <v>3</v>
          </cell>
          <cell r="AU823">
            <v>4</v>
          </cell>
          <cell r="AV823">
            <v>7</v>
          </cell>
          <cell r="AW823">
            <v>5</v>
          </cell>
        </row>
        <row r="824">
          <cell r="L824">
            <v>10</v>
          </cell>
          <cell r="M824">
            <v>2</v>
          </cell>
          <cell r="N824">
            <v>4676.7</v>
          </cell>
          <cell r="O824">
            <v>2.1382598841063142E-4</v>
          </cell>
          <cell r="P824">
            <v>1.0685587279876901E-3</v>
          </cell>
          <cell r="Q824">
            <v>98953.674420998388</v>
          </cell>
          <cell r="R824">
            <v>105.7378124690149</v>
          </cell>
          <cell r="S824">
            <v>494504.02757381939</v>
          </cell>
          <cell r="T824">
            <v>0.99778926706253324</v>
          </cell>
          <cell r="U824">
            <v>6327807.6665051952</v>
          </cell>
          <cell r="V824">
            <v>63.947172285725728</v>
          </cell>
          <cell r="AB824" t="str">
            <v>Diseases of urinary system</v>
          </cell>
          <cell r="AG824">
            <v>4</v>
          </cell>
          <cell r="AH824">
            <v>6</v>
          </cell>
          <cell r="AI824">
            <v>10</v>
          </cell>
          <cell r="AJ824">
            <v>10</v>
          </cell>
          <cell r="AK824">
            <v>7</v>
          </cell>
          <cell r="AL824">
            <v>0</v>
          </cell>
          <cell r="AM824">
            <v>17</v>
          </cell>
          <cell r="AN824">
            <v>7</v>
          </cell>
          <cell r="AO824">
            <v>4</v>
          </cell>
          <cell r="AP824">
            <v>11</v>
          </cell>
          <cell r="AQ824">
            <v>11</v>
          </cell>
          <cell r="AR824">
            <v>5</v>
          </cell>
          <cell r="AS824">
            <v>16</v>
          </cell>
          <cell r="AT824">
            <v>6</v>
          </cell>
          <cell r="AU824">
            <v>6</v>
          </cell>
          <cell r="AV824">
            <v>12</v>
          </cell>
          <cell r="AW824">
            <v>7</v>
          </cell>
        </row>
        <row r="825">
          <cell r="L825">
            <v>15</v>
          </cell>
          <cell r="M825">
            <v>6</v>
          </cell>
          <cell r="N825">
            <v>4464.6000000000004</v>
          </cell>
          <cell r="O825">
            <v>6.7195269453030498E-4</v>
          </cell>
          <cell r="P825">
            <v>3.354128932716173E-3</v>
          </cell>
          <cell r="Q825">
            <v>98847.936608529373</v>
          </cell>
          <cell r="R825">
            <v>331.54872411796532</v>
          </cell>
          <cell r="S825">
            <v>493410.81123235199</v>
          </cell>
          <cell r="T825">
            <v>0.9935154204185318</v>
          </cell>
          <cell r="U825">
            <v>5833303.6389313759</v>
          </cell>
          <cell r="V825">
            <v>59.012902434505982</v>
          </cell>
          <cell r="AB825" t="str">
            <v>Hyperplasia of prostate</v>
          </cell>
          <cell r="AG825">
            <v>2</v>
          </cell>
          <cell r="AH825">
            <v>0</v>
          </cell>
          <cell r="AI825">
            <v>2</v>
          </cell>
          <cell r="AJ825">
            <v>0</v>
          </cell>
          <cell r="AK825">
            <v>0</v>
          </cell>
          <cell r="AL825">
            <v>0</v>
          </cell>
          <cell r="AM825">
            <v>0</v>
          </cell>
          <cell r="AN825">
            <v>0</v>
          </cell>
          <cell r="AO825">
            <v>0</v>
          </cell>
          <cell r="AP825">
            <v>0</v>
          </cell>
          <cell r="AQ825">
            <v>1</v>
          </cell>
          <cell r="AR825">
            <v>0</v>
          </cell>
          <cell r="AS825">
            <v>1</v>
          </cell>
          <cell r="AT825">
            <v>0</v>
          </cell>
          <cell r="AU825">
            <v>0</v>
          </cell>
          <cell r="AV825">
            <v>0</v>
          </cell>
          <cell r="AW825">
            <v>0</v>
          </cell>
        </row>
        <row r="826">
          <cell r="D826" t="str">
            <v>Main</v>
          </cell>
          <cell r="F826" t="str">
            <v>Demography</v>
          </cell>
          <cell r="H826" t="str">
            <v>Graph</v>
          </cell>
          <cell r="L826">
            <v>20</v>
          </cell>
          <cell r="M826">
            <v>12</v>
          </cell>
          <cell r="N826">
            <v>3101.7</v>
          </cell>
          <cell r="O826">
            <v>1.9344230583228552E-3</v>
          </cell>
          <cell r="P826">
            <v>9.6255655019732416E-3</v>
          </cell>
          <cell r="Q826">
            <v>98516.387884411408</v>
          </cell>
          <cell r="R826">
            <v>948.27594459921238</v>
          </cell>
          <cell r="S826">
            <v>490211.24956055899</v>
          </cell>
          <cell r="T826">
            <v>0.99101245672522176</v>
          </cell>
          <cell r="U826">
            <v>5339892.8276990242</v>
          </cell>
          <cell r="V826">
            <v>54.203091915674811</v>
          </cell>
          <cell r="AB826" t="str">
            <v>Complications of pregnancy, childbirth and the puerperium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O826">
            <v>0</v>
          </cell>
          <cell r="AP826">
            <v>0</v>
          </cell>
          <cell r="AQ826">
            <v>0</v>
          </cell>
          <cell r="AR826">
            <v>0</v>
          </cell>
          <cell r="AS826">
            <v>0</v>
          </cell>
          <cell r="AT826">
            <v>1</v>
          </cell>
          <cell r="AU826">
            <v>0</v>
          </cell>
          <cell r="AV826">
            <v>1</v>
          </cell>
          <cell r="AW826">
            <v>0</v>
          </cell>
        </row>
        <row r="827">
          <cell r="L827">
            <v>25</v>
          </cell>
          <cell r="M827">
            <v>11</v>
          </cell>
          <cell r="N827">
            <v>3282.3</v>
          </cell>
          <cell r="O827">
            <v>1.6756542668250921E-3</v>
          </cell>
          <cell r="P827">
            <v>8.3433200345868555E-3</v>
          </cell>
          <cell r="Q827">
            <v>97568.111939812195</v>
          </cell>
          <cell r="R827">
            <v>814.04198308424384</v>
          </cell>
          <cell r="S827">
            <v>485805.45474135038</v>
          </cell>
          <cell r="T827">
            <v>0.98893371747980929</v>
          </cell>
          <cell r="U827">
            <v>4849681.5781384651</v>
          </cell>
          <cell r="V827">
            <v>49.705600341330126</v>
          </cell>
          <cell r="AB827" t="str">
            <v>Congenital anomalies</v>
          </cell>
          <cell r="AG827">
            <v>3</v>
          </cell>
          <cell r="AH827">
            <v>1</v>
          </cell>
          <cell r="AI827">
            <v>4</v>
          </cell>
          <cell r="AJ827">
            <v>0</v>
          </cell>
          <cell r="AK827">
            <v>2</v>
          </cell>
          <cell r="AL827">
            <v>0</v>
          </cell>
          <cell r="AM827">
            <v>2</v>
          </cell>
          <cell r="AN827">
            <v>1</v>
          </cell>
          <cell r="AO827">
            <v>1</v>
          </cell>
          <cell r="AP827">
            <v>2</v>
          </cell>
          <cell r="AQ827">
            <v>2</v>
          </cell>
          <cell r="AR827">
            <v>1</v>
          </cell>
          <cell r="AS827">
            <v>3</v>
          </cell>
          <cell r="AT827">
            <v>0</v>
          </cell>
          <cell r="AU827">
            <v>0</v>
          </cell>
          <cell r="AV827">
            <v>0</v>
          </cell>
          <cell r="AW827">
            <v>0</v>
          </cell>
        </row>
        <row r="828">
          <cell r="L828">
            <v>30</v>
          </cell>
          <cell r="M828">
            <v>21</v>
          </cell>
          <cell r="N828">
            <v>3774.75</v>
          </cell>
          <cell r="O828">
            <v>2.7816411682892906E-3</v>
          </cell>
          <cell r="P828">
            <v>1.3812154696132596E-2</v>
          </cell>
          <cell r="Q828">
            <v>96754.069956727952</v>
          </cell>
          <cell r="R828">
            <v>1336.3821817227581</v>
          </cell>
          <cell r="S828">
            <v>480429.39432933286</v>
          </cell>
          <cell r="T828">
            <v>0.98960689618898978</v>
          </cell>
          <cell r="U828">
            <v>4363876.1233971147</v>
          </cell>
          <cell r="V828">
            <v>45.102765447994109</v>
          </cell>
          <cell r="AB828" t="str">
            <v>Residual</v>
          </cell>
          <cell r="AG828">
            <v>2</v>
          </cell>
          <cell r="AH828">
            <v>8</v>
          </cell>
          <cell r="AI828">
            <v>10</v>
          </cell>
          <cell r="AJ828">
            <v>9</v>
          </cell>
          <cell r="AK828">
            <v>4</v>
          </cell>
          <cell r="AL828">
            <v>0</v>
          </cell>
          <cell r="AM828">
            <v>13</v>
          </cell>
          <cell r="AN828">
            <v>8</v>
          </cell>
          <cell r="AO828">
            <v>8</v>
          </cell>
          <cell r="AP828">
            <v>16</v>
          </cell>
          <cell r="AQ828">
            <v>7</v>
          </cell>
          <cell r="AR828">
            <v>4</v>
          </cell>
          <cell r="AS828">
            <v>11</v>
          </cell>
          <cell r="AT828">
            <v>8</v>
          </cell>
          <cell r="AU828">
            <v>11</v>
          </cell>
          <cell r="AV828">
            <v>19</v>
          </cell>
          <cell r="AW828">
            <v>6</v>
          </cell>
        </row>
        <row r="829">
          <cell r="L829">
            <v>35</v>
          </cell>
          <cell r="M829">
            <v>14</v>
          </cell>
          <cell r="N829">
            <v>5035.8</v>
          </cell>
          <cell r="O829">
            <v>1.3900472616068945E-3</v>
          </cell>
          <cell r="P829">
            <v>6.9261670591494661E-3</v>
          </cell>
          <cell r="Q829">
            <v>95417.687775005194</v>
          </cell>
          <cell r="R829">
            <v>660.87884592745104</v>
          </cell>
          <cell r="S829">
            <v>475436.24176020734</v>
          </cell>
          <cell r="T829">
            <v>0.99157099000940507</v>
          </cell>
          <cell r="U829">
            <v>3883446.7290677819</v>
          </cell>
          <cell r="V829">
            <v>40.699442835220921</v>
          </cell>
        </row>
        <row r="830">
          <cell r="L830">
            <v>40</v>
          </cell>
          <cell r="M830">
            <v>21</v>
          </cell>
          <cell r="N830">
            <v>5254.2</v>
          </cell>
          <cell r="O830">
            <v>1.9984012789768186E-3</v>
          </cell>
          <cell r="P830">
            <v>9.9423344601312375E-3</v>
          </cell>
          <cell r="Q830">
            <v>94756.808929077743</v>
          </cell>
          <cell r="R830">
            <v>942.10388674764545</v>
          </cell>
          <cell r="S830">
            <v>471428.78492851963</v>
          </cell>
          <cell r="T830">
            <v>0.98581841349693233</v>
          </cell>
          <cell r="U830">
            <v>3408010.4873075746</v>
          </cell>
          <cell r="V830">
            <v>35.965863834211163</v>
          </cell>
          <cell r="AB830" t="str">
            <v>TOTAL</v>
          </cell>
          <cell r="AG830">
            <v>234</v>
          </cell>
          <cell r="AH830">
            <v>189</v>
          </cell>
          <cell r="AI830">
            <v>423</v>
          </cell>
          <cell r="AJ830">
            <v>290</v>
          </cell>
          <cell r="AK830">
            <v>221</v>
          </cell>
          <cell r="AL830">
            <v>2</v>
          </cell>
          <cell r="AM830">
            <v>513</v>
          </cell>
          <cell r="AN830">
            <v>276</v>
          </cell>
          <cell r="AO830">
            <v>188</v>
          </cell>
          <cell r="AP830">
            <v>464</v>
          </cell>
          <cell r="AQ830">
            <v>287</v>
          </cell>
          <cell r="AR830">
            <v>205</v>
          </cell>
          <cell r="AS830">
            <v>492</v>
          </cell>
          <cell r="AT830">
            <v>287</v>
          </cell>
          <cell r="AU830">
            <v>210</v>
          </cell>
          <cell r="AV830">
            <v>497</v>
          </cell>
          <cell r="AW830">
            <v>295</v>
          </cell>
        </row>
        <row r="831">
          <cell r="L831">
            <v>45</v>
          </cell>
          <cell r="M831">
            <v>34</v>
          </cell>
          <cell r="N831">
            <v>4561.2</v>
          </cell>
          <cell r="O831">
            <v>3.7270893624484786E-3</v>
          </cell>
          <cell r="P831">
            <v>1.8463409865977363E-2</v>
          </cell>
          <cell r="Q831">
            <v>93814.705042330097</v>
          </cell>
          <cell r="R831">
            <v>1732.1393506523164</v>
          </cell>
          <cell r="S831">
            <v>464743.17683501972</v>
          </cell>
          <cell r="T831">
            <v>0.97854075813280783</v>
          </cell>
          <cell r="U831">
            <v>2936581.7023790549</v>
          </cell>
          <cell r="V831">
            <v>31.301933967111456</v>
          </cell>
        </row>
        <row r="832">
          <cell r="L832">
            <v>50</v>
          </cell>
          <cell r="M832">
            <v>37</v>
          </cell>
          <cell r="N832">
            <v>3727.5</v>
          </cell>
          <cell r="O832">
            <v>4.9631120053655262E-3</v>
          </cell>
          <cell r="P832">
            <v>2.4511427625041399E-2</v>
          </cell>
          <cell r="Q832">
            <v>92082.565691677781</v>
          </cell>
          <cell r="R832">
            <v>2257.075144479677</v>
          </cell>
          <cell r="S832">
            <v>454770.14059718978</v>
          </cell>
          <cell r="T832">
            <v>0.9648971883226467</v>
          </cell>
          <cell r="U832">
            <v>2471838.5255440352</v>
          </cell>
          <cell r="V832">
            <v>26.843719079467771</v>
          </cell>
          <cell r="AB832" t="str">
            <v xml:space="preserve">Source: Department of Public Health </v>
          </cell>
        </row>
        <row r="833">
          <cell r="L833">
            <v>55</v>
          </cell>
          <cell r="M833">
            <v>57</v>
          </cell>
          <cell r="N833">
            <v>3029.25</v>
          </cell>
          <cell r="O833">
            <v>9.4082693736073277E-3</v>
          </cell>
          <cell r="P833">
            <v>4.5960328979196899E-2</v>
          </cell>
          <cell r="Q833">
            <v>89825.490547198104</v>
          </cell>
          <cell r="R833">
            <v>4128.4090962669579</v>
          </cell>
          <cell r="S833">
            <v>438806.42999532312</v>
          </cell>
          <cell r="T833">
            <v>0.93737916574855451</v>
          </cell>
          <cell r="U833">
            <v>2017068.3849468457</v>
          </cell>
          <cell r="V833">
            <v>22.455411850904312</v>
          </cell>
          <cell r="AB833" t="str">
            <v xml:space="preserve">               Epidemiology and Research</v>
          </cell>
        </row>
        <row r="834">
          <cell r="L834">
            <v>60</v>
          </cell>
          <cell r="M834">
            <v>87</v>
          </cell>
          <cell r="N834">
            <v>2607.15</v>
          </cell>
          <cell r="O834">
            <v>1.6684885794833439E-2</v>
          </cell>
          <cell r="P834">
            <v>8.0083950071799401E-2</v>
          </cell>
          <cell r="Q834">
            <v>85697.081450931146</v>
          </cell>
          <cell r="R834">
            <v>6862.9607922152936</v>
          </cell>
          <cell r="S834">
            <v>411328.00527411746</v>
          </cell>
          <cell r="T834">
            <v>0.90273175366278857</v>
          </cell>
          <cell r="U834">
            <v>1578261.9549515226</v>
          </cell>
          <cell r="V834">
            <v>18.416752685506701</v>
          </cell>
        </row>
        <row r="835">
          <cell r="L835">
            <v>65</v>
          </cell>
          <cell r="M835">
            <v>93</v>
          </cell>
          <cell r="N835">
            <v>1888.95</v>
          </cell>
          <cell r="O835">
            <v>2.4616850631303103E-2</v>
          </cell>
          <cell r="P835">
            <v>0.11594853381208854</v>
          </cell>
          <cell r="Q835">
            <v>78834.120658715852</v>
          </cell>
          <cell r="R835">
            <v>9140.7007047433872</v>
          </cell>
          <cell r="S835">
            <v>371318.85153172078</v>
          </cell>
          <cell r="T835">
            <v>0.82902755728306332</v>
          </cell>
          <cell r="U835">
            <v>1166933.9496774052</v>
          </cell>
          <cell r="V835">
            <v>14.802396981495216</v>
          </cell>
        </row>
        <row r="836">
          <cell r="L836">
            <v>70</v>
          </cell>
          <cell r="M836">
            <v>106</v>
          </cell>
          <cell r="N836">
            <v>1003.8</v>
          </cell>
          <cell r="O836">
            <v>5.2799362422793386E-2</v>
          </cell>
          <cell r="P836">
            <v>0.23321305993135616</v>
          </cell>
          <cell r="Q836">
            <v>69693.419953972465</v>
          </cell>
          <cell r="R836">
            <v>16253.415724546954</v>
          </cell>
          <cell r="S836">
            <v>307833.56045849493</v>
          </cell>
          <cell r="T836">
            <v>0.76272547581772643</v>
          </cell>
          <cell r="U836">
            <v>795615.09814568446</v>
          </cell>
          <cell r="V836">
            <v>11.415928486091392</v>
          </cell>
          <cell r="AB836" t="str">
            <v>Table 32. Causes of death by age, 2000, Male</v>
          </cell>
          <cell r="AH836" t="str">
            <v>Main</v>
          </cell>
          <cell r="AJ836" t="str">
            <v>Demography</v>
          </cell>
          <cell r="AR836" t="str">
            <v>Table 43. Cause of Handicap by Age and sex</v>
          </cell>
          <cell r="AX836" t="str">
            <v>Main</v>
          </cell>
          <cell r="AZ836" t="str">
            <v>Demography</v>
          </cell>
          <cell r="BB836" t="str">
            <v>Graph</v>
          </cell>
          <cell r="BI836" t="str">
            <v>Main</v>
          </cell>
          <cell r="BK836" t="str">
            <v>Demography</v>
          </cell>
          <cell r="BM836" t="str">
            <v>Graph</v>
          </cell>
        </row>
        <row r="837">
          <cell r="L837">
            <v>75</v>
          </cell>
          <cell r="M837">
            <v>64</v>
          </cell>
          <cell r="N837">
            <v>579.6</v>
          </cell>
          <cell r="O837">
            <v>5.5210489993098688E-2</v>
          </cell>
          <cell r="P837">
            <v>0.24257125530624624</v>
          </cell>
          <cell r="Q837">
            <v>53440.004229425511</v>
          </cell>
          <cell r="R837">
            <v>12963.008909502852</v>
          </cell>
          <cell r="S837">
            <v>234792.49887337041</v>
          </cell>
          <cell r="T837">
            <v>0.67116607717170751</v>
          </cell>
          <cell r="U837">
            <v>487781.53768718953</v>
          </cell>
          <cell r="V837">
            <v>9.1276478121722118</v>
          </cell>
        </row>
        <row r="838">
          <cell r="L838">
            <v>80</v>
          </cell>
          <cell r="M838">
            <v>96</v>
          </cell>
          <cell r="N838">
            <v>422.1</v>
          </cell>
          <cell r="O838">
            <v>0.11371712864250177</v>
          </cell>
          <cell r="P838">
            <v>0.44272274488101832</v>
          </cell>
          <cell r="Q838">
            <v>40476.995319922658</v>
          </cell>
          <cell r="R838">
            <v>17920.086472572289</v>
          </cell>
          <cell r="S838">
            <v>157584.76041818256</v>
          </cell>
          <cell r="T838">
            <v>0.45228154648211788</v>
          </cell>
          <cell r="U838">
            <v>252989.03881381912</v>
          </cell>
          <cell r="V838">
            <v>6.2501931483362512</v>
          </cell>
          <cell r="AL838" t="str">
            <v>Male</v>
          </cell>
          <cell r="AS838" t="str">
            <v>Congenital</v>
          </cell>
          <cell r="AT838" t="str">
            <v>Geriatric</v>
          </cell>
          <cell r="AU838" t="str">
            <v>Infection</v>
          </cell>
          <cell r="AV838" t="str">
            <v>Other illness</v>
          </cell>
          <cell r="AW838" t="str">
            <v>Wrong</v>
          </cell>
          <cell r="AX838" t="str">
            <v>Poisoning</v>
          </cell>
          <cell r="AY838" t="str">
            <v>Accident</v>
          </cell>
          <cell r="AZ838" t="str">
            <v>Emotional</v>
          </cell>
          <cell r="BA838" t="str">
            <v>Wrong eating</v>
          </cell>
          <cell r="BB838" t="str">
            <v>Other</v>
          </cell>
          <cell r="BC838" t="str">
            <v>Not</v>
          </cell>
          <cell r="BD838" t="str">
            <v>All</v>
          </cell>
        </row>
        <row r="839">
          <cell r="L839">
            <v>85</v>
          </cell>
          <cell r="M839">
            <v>91</v>
          </cell>
          <cell r="N839">
            <v>195.3</v>
          </cell>
          <cell r="O839">
            <v>0.23297491039426521</v>
          </cell>
          <cell r="P839">
            <v>0.73612684031710074</v>
          </cell>
          <cell r="Q839">
            <v>22556.908847350369</v>
          </cell>
          <cell r="R839">
            <v>16604.74603712088</v>
          </cell>
          <cell r="S839">
            <v>71272.679143949645</v>
          </cell>
          <cell r="T839">
            <v>0.25932652500500625</v>
          </cell>
          <cell r="U839">
            <v>95404.278395636575</v>
          </cell>
          <cell r="V839">
            <v>4.2294925710462836</v>
          </cell>
          <cell r="AB839" t="str">
            <v>CAUSES OF DEATH</v>
          </cell>
          <cell r="AT839" t="str">
            <v>illness</v>
          </cell>
          <cell r="AW839" t="str">
            <v xml:space="preserve"> habits</v>
          </cell>
          <cell r="AZ839" t="str">
            <v>stress</v>
          </cell>
          <cell r="BA839" t="str">
            <v xml:space="preserve"> habits</v>
          </cell>
          <cell r="BB839" t="str">
            <v>reason</v>
          </cell>
          <cell r="BC839" t="str">
            <v>Reported</v>
          </cell>
          <cell r="BD839" t="str">
            <v>handicaps</v>
          </cell>
        </row>
        <row r="840">
          <cell r="L840">
            <v>90</v>
          </cell>
          <cell r="M840">
            <v>42</v>
          </cell>
          <cell r="N840">
            <v>86.04</v>
          </cell>
          <cell r="O840">
            <v>0.24407252440725241</v>
          </cell>
          <cell r="P840">
            <v>0.75790385448245978</v>
          </cell>
          <cell r="Q840">
            <v>5952.1628102294871</v>
          </cell>
          <cell r="R840">
            <v>4511.1671363800779</v>
          </cell>
          <cell r="S840">
            <v>18482.896210197243</v>
          </cell>
          <cell r="T840">
            <v>0.30561785216178533</v>
          </cell>
          <cell r="U840">
            <v>24131.599251686926</v>
          </cell>
          <cell r="V840">
            <v>4.054257254222609</v>
          </cell>
          <cell r="AH840" t="str">
            <v>&lt; 1</v>
          </cell>
          <cell r="AI840" t="str">
            <v>1-4</v>
          </cell>
          <cell r="AJ840" t="str">
            <v>5-14</v>
          </cell>
          <cell r="AK840" t="str">
            <v>15-24</v>
          </cell>
          <cell r="AL840" t="str">
            <v>25-44</v>
          </cell>
          <cell r="AM840" t="str">
            <v>45-64</v>
          </cell>
          <cell r="AN840" t="str">
            <v>65+</v>
          </cell>
          <cell r="AO840" t="str">
            <v>NR</v>
          </cell>
        </row>
        <row r="841">
          <cell r="L841">
            <v>95</v>
          </cell>
          <cell r="M841">
            <v>15</v>
          </cell>
          <cell r="N841">
            <v>29.4</v>
          </cell>
          <cell r="O841">
            <v>0.25510204081632654</v>
          </cell>
          <cell r="P841" t="str">
            <v>….</v>
          </cell>
          <cell r="Q841">
            <v>1440.9956738494091</v>
          </cell>
          <cell r="R841">
            <v>1440.9956738494091</v>
          </cell>
          <cell r="S841">
            <v>5648.7030414896835</v>
          </cell>
          <cell r="U841">
            <v>5648.7030414896835</v>
          </cell>
          <cell r="V841">
            <v>3.92</v>
          </cell>
        </row>
        <row r="842">
          <cell r="M842">
            <v>836</v>
          </cell>
          <cell r="AB842" t="str">
            <v>SYMPTOMS, SIGNS AND ILL-DEFINED CONDITIONS</v>
          </cell>
          <cell r="AL842">
            <v>3</v>
          </cell>
          <cell r="AM842">
            <v>5</v>
          </cell>
          <cell r="AN842">
            <v>14</v>
          </cell>
        </row>
        <row r="843">
          <cell r="AR843" t="str">
            <v>Males</v>
          </cell>
        </row>
        <row r="844">
          <cell r="AB844" t="str">
            <v>COMMUNICABLE DISEASES</v>
          </cell>
          <cell r="AH844">
            <v>0</v>
          </cell>
          <cell r="AI844">
            <v>0</v>
          </cell>
          <cell r="AJ844">
            <v>0</v>
          </cell>
          <cell r="AK844">
            <v>1</v>
          </cell>
          <cell r="AL844">
            <v>3</v>
          </cell>
          <cell r="AM844">
            <v>6</v>
          </cell>
          <cell r="AN844">
            <v>11</v>
          </cell>
          <cell r="AO844">
            <v>0</v>
          </cell>
        </row>
        <row r="845">
          <cell r="AR845" t="str">
            <v xml:space="preserve">   0-14</v>
          </cell>
          <cell r="AS845">
            <v>258.3</v>
          </cell>
          <cell r="AT845">
            <v>0</v>
          </cell>
          <cell r="AU845">
            <v>19.95</v>
          </cell>
          <cell r="AV845">
            <v>11.55</v>
          </cell>
          <cell r="AW845">
            <v>3.15</v>
          </cell>
          <cell r="AX845">
            <v>2.1</v>
          </cell>
          <cell r="AY845">
            <v>13.65</v>
          </cell>
          <cell r="AZ845">
            <v>9.4499999999999993</v>
          </cell>
          <cell r="BA845">
            <v>0</v>
          </cell>
          <cell r="BB845">
            <v>66.150000000000006</v>
          </cell>
          <cell r="BC845">
            <v>32.549999999999997</v>
          </cell>
          <cell r="BD845">
            <v>416.85</v>
          </cell>
        </row>
        <row r="846">
          <cell r="N846" t="str">
            <v>Main</v>
          </cell>
          <cell r="P846" t="str">
            <v>Demography</v>
          </cell>
          <cell r="R846" t="str">
            <v>Graph</v>
          </cell>
          <cell r="AR846" t="str">
            <v xml:space="preserve">  15-29</v>
          </cell>
          <cell r="AS846">
            <v>208.95</v>
          </cell>
          <cell r="AT846">
            <v>0</v>
          </cell>
          <cell r="AU846">
            <v>22.05</v>
          </cell>
          <cell r="AV846">
            <v>5.25</v>
          </cell>
          <cell r="AW846">
            <v>4.2</v>
          </cell>
          <cell r="AX846">
            <v>1.05</v>
          </cell>
          <cell r="AY846">
            <v>50.4</v>
          </cell>
          <cell r="AZ846">
            <v>6.3</v>
          </cell>
          <cell r="BA846">
            <v>1.05</v>
          </cell>
          <cell r="BB846">
            <v>49.35</v>
          </cell>
          <cell r="BC846">
            <v>10.5</v>
          </cell>
          <cell r="BD846">
            <v>359.1</v>
          </cell>
        </row>
        <row r="847">
          <cell r="D847" t="str">
            <v>Main</v>
          </cell>
          <cell r="F847" t="str">
            <v>Demography</v>
          </cell>
          <cell r="H847" t="str">
            <v>Graph</v>
          </cell>
          <cell r="AB847" t="str">
            <v>Tuberculosis</v>
          </cell>
          <cell r="AN847">
            <v>1</v>
          </cell>
          <cell r="AR847" t="str">
            <v xml:space="preserve">  30-44</v>
          </cell>
          <cell r="AS847">
            <v>198.45</v>
          </cell>
          <cell r="AT847">
            <v>3.15</v>
          </cell>
          <cell r="AU847">
            <v>13.65</v>
          </cell>
          <cell r="AV847">
            <v>28.35</v>
          </cell>
          <cell r="AW847">
            <v>31.5</v>
          </cell>
          <cell r="AX847">
            <v>6.3</v>
          </cell>
          <cell r="AY847">
            <v>179.55</v>
          </cell>
          <cell r="AZ847">
            <v>13.65</v>
          </cell>
          <cell r="BA847">
            <v>2.1</v>
          </cell>
          <cell r="BB847">
            <v>80.849999999999994</v>
          </cell>
          <cell r="BC847">
            <v>17.850000000000001</v>
          </cell>
          <cell r="BD847">
            <v>575.4</v>
          </cell>
        </row>
        <row r="848">
          <cell r="AB848" t="str">
            <v>Septicemia</v>
          </cell>
          <cell r="AM848">
            <v>3</v>
          </cell>
          <cell r="AN848">
            <v>5</v>
          </cell>
          <cell r="AR848" t="str">
            <v xml:space="preserve">  45-59</v>
          </cell>
          <cell r="AS848">
            <v>124.95</v>
          </cell>
          <cell r="AT848">
            <v>33.6</v>
          </cell>
          <cell r="AU848">
            <v>15.75</v>
          </cell>
          <cell r="AV848">
            <v>74.55</v>
          </cell>
          <cell r="AW848">
            <v>15.75</v>
          </cell>
          <cell r="AX848">
            <v>3.15</v>
          </cell>
          <cell r="AY848">
            <v>211.05</v>
          </cell>
          <cell r="AZ848">
            <v>24.15</v>
          </cell>
          <cell r="BA848">
            <v>4.2</v>
          </cell>
          <cell r="BB848">
            <v>113.4</v>
          </cell>
          <cell r="BC848">
            <v>18.899999999999999</v>
          </cell>
          <cell r="BD848">
            <v>639.45000000000005</v>
          </cell>
        </row>
        <row r="849">
          <cell r="AB849" t="str">
            <v>Meningitis</v>
          </cell>
          <cell r="AM849">
            <v>1</v>
          </cell>
          <cell r="AR849" t="str">
            <v xml:space="preserve">  60-74</v>
          </cell>
          <cell r="AS849">
            <v>66.150000000000006</v>
          </cell>
          <cell r="AT849">
            <v>113.4</v>
          </cell>
          <cell r="AU849">
            <v>11.55</v>
          </cell>
          <cell r="AV849">
            <v>105</v>
          </cell>
          <cell r="AW849">
            <v>13.65</v>
          </cell>
          <cell r="AX849">
            <v>2.1</v>
          </cell>
          <cell r="AY849">
            <v>77.7</v>
          </cell>
          <cell r="AZ849">
            <v>3.15</v>
          </cell>
          <cell r="BA849">
            <v>0</v>
          </cell>
          <cell r="BB849">
            <v>124.95</v>
          </cell>
          <cell r="BC849">
            <v>11.55</v>
          </cell>
          <cell r="BD849">
            <v>529.20000000000005</v>
          </cell>
        </row>
        <row r="850">
          <cell r="AB850" t="str">
            <v>Acute respiratory infections</v>
          </cell>
          <cell r="AM850">
            <v>1</v>
          </cell>
          <cell r="AN850">
            <v>4</v>
          </cell>
          <cell r="AR850" t="str">
            <v xml:space="preserve">  75-89</v>
          </cell>
          <cell r="AS850">
            <v>8.4</v>
          </cell>
          <cell r="AT850">
            <v>205.8</v>
          </cell>
          <cell r="AU850">
            <v>6.3</v>
          </cell>
          <cell r="AV850">
            <v>56.7</v>
          </cell>
          <cell r="AW850">
            <v>1.05</v>
          </cell>
          <cell r="AX850">
            <v>7.35</v>
          </cell>
          <cell r="AY850">
            <v>19.95</v>
          </cell>
          <cell r="AZ850">
            <v>1.05</v>
          </cell>
          <cell r="BA850">
            <v>1.05</v>
          </cell>
          <cell r="BB850">
            <v>45.15</v>
          </cell>
          <cell r="BC850">
            <v>4.2</v>
          </cell>
          <cell r="BD850">
            <v>357</v>
          </cell>
        </row>
        <row r="851">
          <cell r="AB851" t="str">
            <v>Other infectious and parasitic diseases</v>
          </cell>
          <cell r="AN851">
            <v>1</v>
          </cell>
          <cell r="AR851" t="str">
            <v xml:space="preserve">  90+  </v>
          </cell>
          <cell r="AS851">
            <v>2.1</v>
          </cell>
          <cell r="AT851">
            <v>44.1</v>
          </cell>
          <cell r="AU851">
            <v>0</v>
          </cell>
          <cell r="AV851">
            <v>0</v>
          </cell>
          <cell r="AW851">
            <v>1.05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1.05</v>
          </cell>
          <cell r="BC851">
            <v>0</v>
          </cell>
          <cell r="BD851">
            <v>48.3</v>
          </cell>
        </row>
        <row r="852">
          <cell r="AB852" t="str">
            <v>HIV/AIDS</v>
          </cell>
          <cell r="AK852">
            <v>1</v>
          </cell>
          <cell r="AL852">
            <v>3</v>
          </cell>
          <cell r="AM852">
            <v>1</v>
          </cell>
          <cell r="AR852" t="str">
            <v>Not rep.</v>
          </cell>
          <cell r="AS852">
            <v>0</v>
          </cell>
          <cell r="AT852">
            <v>4.2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0</v>
          </cell>
          <cell r="BD852">
            <v>4.2</v>
          </cell>
        </row>
        <row r="853">
          <cell r="AR853" t="str">
            <v>All ages</v>
          </cell>
          <cell r="AS853">
            <v>867.3</v>
          </cell>
          <cell r="AT853">
            <v>404.25</v>
          </cell>
          <cell r="AU853">
            <v>89.25</v>
          </cell>
          <cell r="AV853">
            <v>281.39999999999998</v>
          </cell>
          <cell r="AW853">
            <v>70.349999999999994</v>
          </cell>
          <cell r="AX853">
            <v>22.05</v>
          </cell>
          <cell r="AY853">
            <v>552.29999999999995</v>
          </cell>
          <cell r="AZ853">
            <v>57.75</v>
          </cell>
          <cell r="BA853">
            <v>8.4</v>
          </cell>
          <cell r="BB853">
            <v>480.9</v>
          </cell>
          <cell r="BC853">
            <v>95.55</v>
          </cell>
          <cell r="BD853">
            <v>2929.5</v>
          </cell>
        </row>
        <row r="854">
          <cell r="AB854" t="str">
            <v>NEOPLASMS</v>
          </cell>
          <cell r="AH854">
            <v>0</v>
          </cell>
          <cell r="AI854">
            <v>0</v>
          </cell>
          <cell r="AJ854">
            <v>1</v>
          </cell>
          <cell r="AK854">
            <v>0</v>
          </cell>
          <cell r="AL854">
            <v>2</v>
          </cell>
          <cell r="AM854">
            <v>12</v>
          </cell>
          <cell r="AN854">
            <v>41</v>
          </cell>
          <cell r="AO854">
            <v>0</v>
          </cell>
        </row>
        <row r="855">
          <cell r="AB855" t="str">
            <v>Malignant neoplasm of stomach</v>
          </cell>
          <cell r="AM855">
            <v>1</v>
          </cell>
          <cell r="AN855">
            <v>2</v>
          </cell>
        </row>
        <row r="856">
          <cell r="AB856" t="str">
            <v>Malignant neoplasm of colon</v>
          </cell>
          <cell r="AL856">
            <v>1</v>
          </cell>
          <cell r="AM856">
            <v>1</v>
          </cell>
          <cell r="AR856" t="str">
            <v xml:space="preserve">   0-14</v>
          </cell>
          <cell r="AS856">
            <v>8.8172043010752699</v>
          </cell>
          <cell r="AT856">
            <v>0</v>
          </cell>
          <cell r="AU856">
            <v>0.68100358422939067</v>
          </cell>
          <cell r="AV856">
            <v>0.39426523297491045</v>
          </cell>
          <cell r="AW856">
            <v>0.10752688172043011</v>
          </cell>
          <cell r="AX856">
            <v>7.1684587813620068E-2</v>
          </cell>
          <cell r="AY856">
            <v>0.46594982078853053</v>
          </cell>
          <cell r="AZ856">
            <v>0.32258064516129026</v>
          </cell>
          <cell r="BA856">
            <v>0</v>
          </cell>
          <cell r="BB856">
            <v>2.2580645161290325</v>
          </cell>
          <cell r="BC856">
            <v>1.1111111111111109</v>
          </cell>
          <cell r="BD856">
            <v>14.229390681003585</v>
          </cell>
          <cell r="BM856" t="str">
            <v>Main</v>
          </cell>
          <cell r="BO856" t="str">
            <v>Demography</v>
          </cell>
        </row>
        <row r="857">
          <cell r="AB857" t="str">
            <v>Malignant neoplasm of digestive organs and peritoneum,</v>
          </cell>
          <cell r="AR857" t="str">
            <v xml:space="preserve">  15-29</v>
          </cell>
          <cell r="AS857">
            <v>7.1326164874551967</v>
          </cell>
          <cell r="AT857">
            <v>0</v>
          </cell>
          <cell r="AU857">
            <v>0.75268817204301075</v>
          </cell>
          <cell r="AV857">
            <v>0.17921146953405018</v>
          </cell>
          <cell r="AW857">
            <v>0.14336917562724014</v>
          </cell>
          <cell r="AX857">
            <v>3.5842293906810034E-2</v>
          </cell>
          <cell r="AY857">
            <v>1.7204301075268817</v>
          </cell>
          <cell r="AZ857">
            <v>0.21505376344086022</v>
          </cell>
          <cell r="BA857">
            <v>3.5842293906810034E-2</v>
          </cell>
          <cell r="BB857">
            <v>1.6845878136200718</v>
          </cell>
          <cell r="BC857">
            <v>0.35842293906810035</v>
          </cell>
          <cell r="BD857">
            <v>12.258064516129034</v>
          </cell>
          <cell r="BG857" t="str">
            <v>Table 55. Employed population by occupation (ISCO), sex and native and foreign born persons</v>
          </cell>
        </row>
        <row r="858">
          <cell r="AB858" t="str">
            <v xml:space="preserve">   other than stomach and colon</v>
          </cell>
          <cell r="AN858">
            <v>3</v>
          </cell>
          <cell r="AR858" t="str">
            <v xml:space="preserve">  30-44</v>
          </cell>
          <cell r="AS858">
            <v>6.7741935483870961</v>
          </cell>
          <cell r="AT858">
            <v>0.10752688172043011</v>
          </cell>
          <cell r="AU858">
            <v>0.46594982078853053</v>
          </cell>
          <cell r="AV858">
            <v>0.967741935483871</v>
          </cell>
          <cell r="AW858">
            <v>1.0752688172043012</v>
          </cell>
          <cell r="AX858">
            <v>0.21505376344086022</v>
          </cell>
          <cell r="AY858">
            <v>6.1290322580645169</v>
          </cell>
          <cell r="AZ858">
            <v>0.46594982078853053</v>
          </cell>
          <cell r="BA858">
            <v>7.1684587813620068E-2</v>
          </cell>
          <cell r="BB858">
            <v>2.7598566308243728</v>
          </cell>
          <cell r="BC858">
            <v>0.6093189964157707</v>
          </cell>
          <cell r="BD858">
            <v>19.641577060931901</v>
          </cell>
        </row>
        <row r="859">
          <cell r="AB859" t="str">
            <v>Malignant neoplasm of trachea</v>
          </cell>
          <cell r="AM859">
            <v>1</v>
          </cell>
          <cell r="AN859">
            <v>8</v>
          </cell>
          <cell r="AR859" t="str">
            <v xml:space="preserve">  45-59</v>
          </cell>
          <cell r="AS859">
            <v>4.2652329749103943</v>
          </cell>
          <cell r="AT859">
            <v>1.1469534050179211</v>
          </cell>
          <cell r="AU859">
            <v>0.53763440860215062</v>
          </cell>
          <cell r="AV859">
            <v>2.5448028673835124</v>
          </cell>
          <cell r="AW859">
            <v>0.53763440860215062</v>
          </cell>
          <cell r="AX859">
            <v>0.10752688172043011</v>
          </cell>
          <cell r="AY859">
            <v>7.2043010752688179</v>
          </cell>
          <cell r="AZ859">
            <v>0.82437275985663072</v>
          </cell>
          <cell r="BA859">
            <v>0.14336917562724014</v>
          </cell>
          <cell r="BB859">
            <v>3.870967741935484</v>
          </cell>
          <cell r="BC859">
            <v>0.64516129032258052</v>
          </cell>
          <cell r="BD859">
            <v>21.827956989247312</v>
          </cell>
          <cell r="BH859" t="str">
            <v>Male</v>
          </cell>
          <cell r="BM859" t="str">
            <v>Female</v>
          </cell>
        </row>
        <row r="860">
          <cell r="AB860" t="str">
            <v xml:space="preserve">Malignant neoplasm of respiratory and intrathoracic organs </v>
          </cell>
          <cell r="AR860" t="str">
            <v xml:space="preserve">  60-74</v>
          </cell>
          <cell r="AS860">
            <v>2.2580645161290325</v>
          </cell>
          <cell r="AT860">
            <v>3.870967741935484</v>
          </cell>
          <cell r="AU860">
            <v>0.39426523297491045</v>
          </cell>
          <cell r="AV860">
            <v>3.5842293906810032</v>
          </cell>
          <cell r="AW860">
            <v>0.46594982078853053</v>
          </cell>
          <cell r="AX860">
            <v>7.1684587813620068E-2</v>
          </cell>
          <cell r="AY860">
            <v>2.6523297491039428</v>
          </cell>
          <cell r="AZ860">
            <v>0.10752688172043011</v>
          </cell>
          <cell r="BA860">
            <v>0</v>
          </cell>
          <cell r="BB860">
            <v>4.2652329749103943</v>
          </cell>
          <cell r="BC860">
            <v>0.39426523297491045</v>
          </cell>
          <cell r="BD860">
            <v>18.06451612903226</v>
          </cell>
          <cell r="BI860" t="str">
            <v>Aruba</v>
          </cell>
          <cell r="BJ860" t="str">
            <v xml:space="preserve">Developed </v>
          </cell>
          <cell r="BK860" t="str">
            <v xml:space="preserve">Developing </v>
          </cell>
          <cell r="BL860" t="str">
            <v>NR</v>
          </cell>
          <cell r="BM860" t="str">
            <v>Aruba</v>
          </cell>
          <cell r="BN860" t="str">
            <v xml:space="preserve">Developed </v>
          </cell>
          <cell r="BO860" t="str">
            <v xml:space="preserve">Developing </v>
          </cell>
          <cell r="BP860" t="str">
            <v>NR</v>
          </cell>
        </row>
        <row r="861">
          <cell r="AB861" t="str">
            <v xml:space="preserve">   except trachea, bronchus and lung</v>
          </cell>
          <cell r="AN861">
            <v>1</v>
          </cell>
          <cell r="AR861" t="str">
            <v xml:space="preserve">  75-89</v>
          </cell>
          <cell r="AS861">
            <v>0.28673835125448027</v>
          </cell>
          <cell r="AT861">
            <v>7.0250896057347676</v>
          </cell>
          <cell r="AU861">
            <v>0.21505376344086022</v>
          </cell>
          <cell r="AV861">
            <v>1.935483870967742</v>
          </cell>
          <cell r="AW861">
            <v>3.5842293906810034E-2</v>
          </cell>
          <cell r="AX861">
            <v>0.25089605734767023</v>
          </cell>
          <cell r="AY861">
            <v>0.68100358422939067</v>
          </cell>
          <cell r="AZ861">
            <v>3.5842293906810034E-2</v>
          </cell>
          <cell r="BA861">
            <v>3.5842293906810034E-2</v>
          </cell>
          <cell r="BB861">
            <v>1.5412186379928314</v>
          </cell>
          <cell r="BC861">
            <v>0.14336917562724014</v>
          </cell>
          <cell r="BD861">
            <v>12.186379928315413</v>
          </cell>
          <cell r="BJ861" t="str">
            <v>countries</v>
          </cell>
          <cell r="BK861" t="str">
            <v>countries</v>
          </cell>
          <cell r="BN861" t="str">
            <v>countries</v>
          </cell>
          <cell r="BO861" t="str">
            <v>countries</v>
          </cell>
        </row>
        <row r="862">
          <cell r="AB862" t="str">
            <v>Malignant neoplasm of prostate</v>
          </cell>
          <cell r="AN862">
            <v>10</v>
          </cell>
          <cell r="AR862" t="str">
            <v xml:space="preserve">  90+  </v>
          </cell>
          <cell r="AS862">
            <v>7.1684587813620068E-2</v>
          </cell>
          <cell r="AT862">
            <v>1.5053763440860215</v>
          </cell>
          <cell r="AU862">
            <v>0</v>
          </cell>
          <cell r="AV862">
            <v>0</v>
          </cell>
          <cell r="AW862">
            <v>3.5842293906810034E-2</v>
          </cell>
          <cell r="AX862">
            <v>0</v>
          </cell>
          <cell r="AY862">
            <v>0</v>
          </cell>
          <cell r="AZ862">
            <v>0</v>
          </cell>
          <cell r="BA862">
            <v>0</v>
          </cell>
          <cell r="BB862">
            <v>3.5842293906810034E-2</v>
          </cell>
          <cell r="BC862">
            <v>0</v>
          </cell>
          <cell r="BD862">
            <v>1.6487455197132614</v>
          </cell>
          <cell r="BG862" t="str">
            <v>Armed forces</v>
          </cell>
          <cell r="BI862">
            <v>29.4</v>
          </cell>
          <cell r="BJ862">
            <v>102.9</v>
          </cell>
          <cell r="BK862">
            <v>2.1</v>
          </cell>
          <cell r="BL862">
            <v>0</v>
          </cell>
          <cell r="BM862">
            <v>0</v>
          </cell>
          <cell r="BN862">
            <v>0</v>
          </cell>
          <cell r="BO862">
            <v>0</v>
          </cell>
          <cell r="BP862">
            <v>0</v>
          </cell>
        </row>
        <row r="863">
          <cell r="AB863" t="str">
            <v>Malignant neoplasm of bladder and other genitourinary organs</v>
          </cell>
          <cell r="AM863">
            <v>1</v>
          </cell>
          <cell r="AN863">
            <v>6</v>
          </cell>
          <cell r="AR863" t="str">
            <v>Not rep.</v>
          </cell>
          <cell r="AS863">
            <v>0</v>
          </cell>
          <cell r="AT863">
            <v>0.14336917562724014</v>
          </cell>
          <cell r="AU863">
            <v>0</v>
          </cell>
          <cell r="AV863">
            <v>0</v>
          </cell>
          <cell r="AW863">
            <v>0</v>
          </cell>
          <cell r="AX863">
            <v>0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0</v>
          </cell>
          <cell r="BD863">
            <v>0.14336917562724014</v>
          </cell>
          <cell r="BG863" t="str">
            <v>Legislators,senior officials, and managers</v>
          </cell>
          <cell r="BI863">
            <v>1421.6999999999646</v>
          </cell>
          <cell r="BJ863">
            <v>481.95000000000357</v>
          </cell>
          <cell r="BK863">
            <v>509.25000000000387</v>
          </cell>
          <cell r="BL863">
            <v>0</v>
          </cell>
          <cell r="BM863">
            <v>876.74999999998806</v>
          </cell>
          <cell r="BN863">
            <v>235.20000000000093</v>
          </cell>
          <cell r="BO863">
            <v>237.30000000000095</v>
          </cell>
          <cell r="BP863">
            <v>0</v>
          </cell>
        </row>
        <row r="864">
          <cell r="AB864" t="str">
            <v>Malignant neoplasm of lymphatic and hematopoietic tissue</v>
          </cell>
          <cell r="AJ864">
            <v>1</v>
          </cell>
          <cell r="AM864">
            <v>1</v>
          </cell>
          <cell r="AN864">
            <v>4</v>
          </cell>
          <cell r="AR864" t="str">
            <v>All ages</v>
          </cell>
          <cell r="AS864">
            <v>29.605734767025087</v>
          </cell>
          <cell r="AT864">
            <v>13.799283154121863</v>
          </cell>
          <cell r="AU864">
            <v>3.0465949820788532</v>
          </cell>
          <cell r="AV864">
            <v>9.6057347670250888</v>
          </cell>
          <cell r="AW864">
            <v>2.4014336917562722</v>
          </cell>
          <cell r="AX864">
            <v>0.75268817204301075</v>
          </cell>
          <cell r="AY864">
            <v>18.853046594982079</v>
          </cell>
          <cell r="AZ864">
            <v>1.9713261648745519</v>
          </cell>
          <cell r="BA864">
            <v>0.28673835125448027</v>
          </cell>
          <cell r="BB864">
            <v>16.415770609318997</v>
          </cell>
          <cell r="BC864">
            <v>3.2616487455197127</v>
          </cell>
          <cell r="BD864">
            <v>100</v>
          </cell>
          <cell r="BG864" t="str">
            <v>Professionals</v>
          </cell>
          <cell r="BI864">
            <v>878.84999999998797</v>
          </cell>
          <cell r="BJ864">
            <v>357.00000000000222</v>
          </cell>
          <cell r="BK864">
            <v>204.7500000000006</v>
          </cell>
          <cell r="BL864">
            <v>0</v>
          </cell>
          <cell r="BM864">
            <v>725.54999999999461</v>
          </cell>
          <cell r="BN864">
            <v>249.90000000000109</v>
          </cell>
          <cell r="BO864">
            <v>129.15</v>
          </cell>
          <cell r="BP864">
            <v>0</v>
          </cell>
        </row>
        <row r="865">
          <cell r="AB865" t="str">
            <v>Other malignant neoplasms</v>
          </cell>
          <cell r="AL865">
            <v>1</v>
          </cell>
          <cell r="AM865">
            <v>7</v>
          </cell>
          <cell r="AN865">
            <v>7</v>
          </cell>
          <cell r="BG865" t="str">
            <v>Technicians and associate professionals</v>
          </cell>
          <cell r="BI865">
            <v>1892.0999999999442</v>
          </cell>
          <cell r="BJ865">
            <v>359.10000000000224</v>
          </cell>
          <cell r="BK865">
            <v>287.70000000000147</v>
          </cell>
          <cell r="BL865">
            <v>0</v>
          </cell>
          <cell r="BM865">
            <v>1534.0499999999597</v>
          </cell>
          <cell r="BN865">
            <v>275.10000000000133</v>
          </cell>
          <cell r="BO865">
            <v>297.15000000000157</v>
          </cell>
          <cell r="BP865">
            <v>0</v>
          </cell>
        </row>
        <row r="866">
          <cell r="BG866" t="str">
            <v>Clerks</v>
          </cell>
          <cell r="BI866">
            <v>1945.6499999999419</v>
          </cell>
          <cell r="BJ866">
            <v>183.75</v>
          </cell>
          <cell r="BK866">
            <v>232.05000000000089</v>
          </cell>
          <cell r="BL866">
            <v>0</v>
          </cell>
          <cell r="BM866">
            <v>4366.9500000003391</v>
          </cell>
          <cell r="BN866">
            <v>329.70000000000192</v>
          </cell>
          <cell r="BO866">
            <v>638.39999999999839</v>
          </cell>
          <cell r="BP866">
            <v>0</v>
          </cell>
        </row>
        <row r="867">
          <cell r="AB867" t="str">
            <v>DISEASES OF CIRCULATORY SYSTEM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5</v>
          </cell>
          <cell r="AM867">
            <v>33</v>
          </cell>
          <cell r="AN867">
            <v>70</v>
          </cell>
          <cell r="AO867">
            <v>0</v>
          </cell>
          <cell r="AR867" t="str">
            <v>Females</v>
          </cell>
          <cell r="BG867" t="str">
            <v>Service workers and shop and market sales workers</v>
          </cell>
          <cell r="BI867">
            <v>2006.5499999999392</v>
          </cell>
          <cell r="BJ867">
            <v>317.10000000000178</v>
          </cell>
          <cell r="BK867">
            <v>1247.3999999999721</v>
          </cell>
          <cell r="BL867">
            <v>0</v>
          </cell>
          <cell r="BM867">
            <v>2424.4499999999998</v>
          </cell>
          <cell r="BN867">
            <v>276.15000000000134</v>
          </cell>
          <cell r="BO867">
            <v>1874.249999999945</v>
          </cell>
          <cell r="BP867">
            <v>0</v>
          </cell>
        </row>
        <row r="868">
          <cell r="B868" t="str">
            <v>Table 34: Absolute and relative number of handicaped persons by age and sex 1991-2000</v>
          </cell>
          <cell r="L868" t="str">
            <v>Main</v>
          </cell>
          <cell r="N868" t="str">
            <v>Demography</v>
          </cell>
          <cell r="P868" t="str">
            <v>Graph</v>
          </cell>
          <cell r="AB868" t="str">
            <v>Hypertensive disease</v>
          </cell>
          <cell r="AM868">
            <v>4</v>
          </cell>
          <cell r="AN868">
            <v>5</v>
          </cell>
          <cell r="BG868" t="str">
            <v>Skilled agricultural and fishery workers</v>
          </cell>
          <cell r="BI868">
            <v>128.1</v>
          </cell>
          <cell r="BJ868">
            <v>10.5</v>
          </cell>
          <cell r="BK868">
            <v>153.30000000000001</v>
          </cell>
          <cell r="BL868">
            <v>0</v>
          </cell>
          <cell r="BM868">
            <v>6.3</v>
          </cell>
          <cell r="BN868">
            <v>0</v>
          </cell>
          <cell r="BO868">
            <v>25.2</v>
          </cell>
          <cell r="BP868">
            <v>0</v>
          </cell>
        </row>
        <row r="869">
          <cell r="AB869" t="str">
            <v>Ischemic heart disease</v>
          </cell>
          <cell r="AL869">
            <v>2</v>
          </cell>
          <cell r="AM869">
            <v>18</v>
          </cell>
          <cell r="AN869">
            <v>16</v>
          </cell>
          <cell r="AR869" t="str">
            <v xml:space="preserve">   0-14</v>
          </cell>
          <cell r="AS869">
            <v>162.75</v>
          </cell>
          <cell r="AT869">
            <v>1.05</v>
          </cell>
          <cell r="AU869">
            <v>17.850000000000001</v>
          </cell>
          <cell r="AV869">
            <v>13.65</v>
          </cell>
          <cell r="AW869">
            <v>2.1</v>
          </cell>
          <cell r="AX869">
            <v>0</v>
          </cell>
          <cell r="AY869">
            <v>4.2</v>
          </cell>
          <cell r="AZ869">
            <v>3.15</v>
          </cell>
          <cell r="BA869">
            <v>1.05</v>
          </cell>
          <cell r="BB869">
            <v>46.2</v>
          </cell>
          <cell r="BC869">
            <v>21</v>
          </cell>
          <cell r="BD869">
            <v>273</v>
          </cell>
          <cell r="BG869" t="str">
            <v>Craft and related trades workers</v>
          </cell>
          <cell r="BI869">
            <v>2308.9499999999825</v>
          </cell>
          <cell r="BJ869">
            <v>282.45000000000141</v>
          </cell>
          <cell r="BK869">
            <v>2215.4999999999663</v>
          </cell>
          <cell r="BL869">
            <v>0</v>
          </cell>
          <cell r="BM869">
            <v>135.44999999999999</v>
          </cell>
          <cell r="BN869">
            <v>12.6</v>
          </cell>
          <cell r="BO869">
            <v>171.15</v>
          </cell>
          <cell r="BP869">
            <v>0</v>
          </cell>
        </row>
        <row r="870">
          <cell r="AB870" t="str">
            <v>Diseases of pulmonary circulation and other forms of heart disease</v>
          </cell>
          <cell r="AL870">
            <v>1</v>
          </cell>
          <cell r="AM870">
            <v>4</v>
          </cell>
          <cell r="AN870">
            <v>22</v>
          </cell>
          <cell r="AR870" t="str">
            <v xml:space="preserve">  15-29</v>
          </cell>
          <cell r="AS870">
            <v>190.05</v>
          </cell>
          <cell r="AT870">
            <v>0</v>
          </cell>
          <cell r="AU870">
            <v>9.4499999999999993</v>
          </cell>
          <cell r="AV870">
            <v>15.75</v>
          </cell>
          <cell r="AW870">
            <v>2.1</v>
          </cell>
          <cell r="AX870">
            <v>1.05</v>
          </cell>
          <cell r="AY870">
            <v>23.1</v>
          </cell>
          <cell r="AZ870">
            <v>8.4</v>
          </cell>
          <cell r="BA870">
            <v>6.3</v>
          </cell>
          <cell r="BB870">
            <v>54.6</v>
          </cell>
          <cell r="BC870">
            <v>16.8</v>
          </cell>
          <cell r="BD870">
            <v>327.60000000000002</v>
          </cell>
          <cell r="BG870" t="str">
            <v>Plant and machines operators and assemblers</v>
          </cell>
          <cell r="BI870">
            <v>1508.8499999999608</v>
          </cell>
          <cell r="BJ870">
            <v>111.3</v>
          </cell>
          <cell r="BK870">
            <v>354.90000000000219</v>
          </cell>
          <cell r="BL870">
            <v>1.05</v>
          </cell>
          <cell r="BM870">
            <v>99.749999999999829</v>
          </cell>
          <cell r="BN870">
            <v>5.25</v>
          </cell>
          <cell r="BO870">
            <v>19.95</v>
          </cell>
          <cell r="BP870">
            <v>0</v>
          </cell>
        </row>
        <row r="871">
          <cell r="B871" t="str">
            <v xml:space="preserve">  Age</v>
          </cell>
          <cell r="G871">
            <v>1991</v>
          </cell>
          <cell r="P871">
            <v>2000</v>
          </cell>
          <cell r="AB871" t="str">
            <v>Cerebrovascular disease</v>
          </cell>
          <cell r="AL871">
            <v>2</v>
          </cell>
          <cell r="AM871">
            <v>5</v>
          </cell>
          <cell r="AN871">
            <v>24</v>
          </cell>
          <cell r="AR871" t="str">
            <v xml:space="preserve">  30-44</v>
          </cell>
          <cell r="AS871">
            <v>191.1</v>
          </cell>
          <cell r="AT871">
            <v>3.15</v>
          </cell>
          <cell r="AU871">
            <v>7.35</v>
          </cell>
          <cell r="AV871">
            <v>39.9</v>
          </cell>
          <cell r="AW871">
            <v>3.15</v>
          </cell>
          <cell r="AX871">
            <v>1.05</v>
          </cell>
          <cell r="AY871">
            <v>90.3</v>
          </cell>
          <cell r="AZ871">
            <v>17.850000000000001</v>
          </cell>
          <cell r="BA871">
            <v>2.1</v>
          </cell>
          <cell r="BB871">
            <v>89.25</v>
          </cell>
          <cell r="BC871">
            <v>19.95</v>
          </cell>
          <cell r="BD871">
            <v>465.15</v>
          </cell>
          <cell r="BG871" t="str">
            <v>Elementary occupations</v>
          </cell>
          <cell r="BI871">
            <v>1478.3999999999621</v>
          </cell>
          <cell r="BJ871">
            <v>139.65</v>
          </cell>
          <cell r="BK871">
            <v>1392.2999999999658</v>
          </cell>
          <cell r="BL871">
            <v>249.90000000000109</v>
          </cell>
          <cell r="BM871">
            <v>1032.1499999999814</v>
          </cell>
          <cell r="BN871">
            <v>74.549999999999898</v>
          </cell>
          <cell r="BO871">
            <v>3403.0500000001721</v>
          </cell>
          <cell r="BP871">
            <v>219.45000000000076</v>
          </cell>
        </row>
        <row r="872">
          <cell r="B872" t="str">
            <v xml:space="preserve">  group</v>
          </cell>
          <cell r="D872" t="str">
            <v>Male</v>
          </cell>
          <cell r="E872" t="str">
            <v>Fem.</v>
          </cell>
          <cell r="F872" t="str">
            <v>Totaal</v>
          </cell>
          <cell r="G872" t="str">
            <v>Male</v>
          </cell>
          <cell r="H872" t="str">
            <v>Fem.</v>
          </cell>
          <cell r="I872" t="str">
            <v>Totaal</v>
          </cell>
          <cell r="J872" t="str">
            <v>Male</v>
          </cell>
          <cell r="K872" t="str">
            <v>Fem.</v>
          </cell>
          <cell r="L872" t="str">
            <v>Totaal</v>
          </cell>
          <cell r="M872" t="str">
            <v>Male</v>
          </cell>
          <cell r="N872" t="str">
            <v>Fem.</v>
          </cell>
          <cell r="O872" t="str">
            <v>Totaal</v>
          </cell>
          <cell r="P872" t="str">
            <v>Male</v>
          </cell>
          <cell r="Q872" t="str">
            <v>Fem.</v>
          </cell>
          <cell r="R872" t="str">
            <v>Totaal</v>
          </cell>
          <cell r="S872" t="str">
            <v>Male</v>
          </cell>
          <cell r="T872" t="str">
            <v>Fem.</v>
          </cell>
          <cell r="U872" t="str">
            <v>Totaal</v>
          </cell>
          <cell r="AB872" t="str">
            <v>Atherosclerosis</v>
          </cell>
          <cell r="AM872">
            <v>1</v>
          </cell>
          <cell r="AN872">
            <v>1</v>
          </cell>
          <cell r="AR872" t="str">
            <v xml:space="preserve">  45-59</v>
          </cell>
          <cell r="AS872">
            <v>156.44999999999999</v>
          </cell>
          <cell r="AT872">
            <v>38.85</v>
          </cell>
          <cell r="AU872">
            <v>22.05</v>
          </cell>
          <cell r="AV872">
            <v>93.45</v>
          </cell>
          <cell r="AW872">
            <v>0</v>
          </cell>
          <cell r="AX872">
            <v>1.05</v>
          </cell>
          <cell r="AY872">
            <v>85.05</v>
          </cell>
          <cell r="AZ872">
            <v>39.9</v>
          </cell>
          <cell r="BA872">
            <v>6.3</v>
          </cell>
          <cell r="BB872">
            <v>173.25</v>
          </cell>
          <cell r="BC872">
            <v>15.75</v>
          </cell>
          <cell r="BD872">
            <v>632.1</v>
          </cell>
        </row>
        <row r="873">
          <cell r="AB873" t="str">
            <v>Other diseases of circulatory system</v>
          </cell>
          <cell r="AM873">
            <v>1</v>
          </cell>
          <cell r="AN873">
            <v>2</v>
          </cell>
          <cell r="AR873" t="str">
            <v xml:space="preserve">  60-74</v>
          </cell>
          <cell r="AS873">
            <v>68.25</v>
          </cell>
          <cell r="AT873">
            <v>171.15</v>
          </cell>
          <cell r="AU873">
            <v>19.95</v>
          </cell>
          <cell r="AV873">
            <v>90.3</v>
          </cell>
          <cell r="AW873">
            <v>1.05</v>
          </cell>
          <cell r="AX873">
            <v>0</v>
          </cell>
          <cell r="AY873">
            <v>55.65</v>
          </cell>
          <cell r="AZ873">
            <v>10.5</v>
          </cell>
          <cell r="BA873">
            <v>1.05</v>
          </cell>
          <cell r="BB873">
            <v>117.6</v>
          </cell>
          <cell r="BC873">
            <v>13.65</v>
          </cell>
          <cell r="BD873">
            <v>549.15</v>
          </cell>
          <cell r="BG873" t="str">
            <v xml:space="preserve">Population and Housing Census 2000. </v>
          </cell>
        </row>
        <row r="874">
          <cell r="AR874" t="str">
            <v xml:space="preserve">  75-89</v>
          </cell>
          <cell r="AS874">
            <v>8.4</v>
          </cell>
          <cell r="AT874">
            <v>375.9</v>
          </cell>
          <cell r="AU874">
            <v>11.55</v>
          </cell>
          <cell r="AV874">
            <v>71.400000000000006</v>
          </cell>
          <cell r="AW874">
            <v>0</v>
          </cell>
          <cell r="AX874">
            <v>1.05</v>
          </cell>
          <cell r="AY874">
            <v>19.95</v>
          </cell>
          <cell r="AZ874">
            <v>4.2</v>
          </cell>
          <cell r="BA874">
            <v>0</v>
          </cell>
          <cell r="BB874">
            <v>67.2</v>
          </cell>
          <cell r="BC874">
            <v>9.4499999999999993</v>
          </cell>
          <cell r="BD874">
            <v>569.1</v>
          </cell>
        </row>
        <row r="875">
          <cell r="B875" t="str">
            <v xml:space="preserve">   0- 4</v>
          </cell>
          <cell r="D875">
            <v>41.6</v>
          </cell>
          <cell r="E875">
            <v>30.16</v>
          </cell>
          <cell r="F875">
            <v>71.760000000000005</v>
          </cell>
          <cell r="G875">
            <v>2965</v>
          </cell>
          <cell r="H875">
            <v>2574</v>
          </cell>
          <cell r="I875">
            <v>5539</v>
          </cell>
          <cell r="J875">
            <v>1.6161616161616161</v>
          </cell>
          <cell r="K875">
            <v>1.1717171717171717</v>
          </cell>
          <cell r="L875">
            <v>2.7878787878787881</v>
          </cell>
          <cell r="M875">
            <v>77.7</v>
          </cell>
          <cell r="N875">
            <v>52.5</v>
          </cell>
          <cell r="O875">
            <v>130.19999999999999</v>
          </cell>
          <cell r="P875">
            <v>3559.5</v>
          </cell>
          <cell r="Q875">
            <v>3419.85</v>
          </cell>
          <cell r="R875">
            <v>6979.35</v>
          </cell>
          <cell r="S875">
            <v>2.2720294749769727</v>
          </cell>
          <cell r="T875">
            <v>1.5351550506601168</v>
          </cell>
          <cell r="U875">
            <v>3.8071845256370889</v>
          </cell>
          <cell r="AB875" t="str">
            <v>CERTAIN CONDITIONS ORIGINATING IN PERINATAL PERIOD</v>
          </cell>
          <cell r="AH875">
            <v>2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R875" t="str">
            <v xml:space="preserve">  90+  </v>
          </cell>
          <cell r="AS875">
            <v>0</v>
          </cell>
          <cell r="AT875">
            <v>119.7</v>
          </cell>
          <cell r="AU875">
            <v>1.05</v>
          </cell>
          <cell r="AV875">
            <v>3.15</v>
          </cell>
          <cell r="AW875">
            <v>0</v>
          </cell>
          <cell r="AX875">
            <v>0</v>
          </cell>
          <cell r="AY875">
            <v>6.3</v>
          </cell>
          <cell r="AZ875">
            <v>0</v>
          </cell>
          <cell r="BA875">
            <v>0</v>
          </cell>
          <cell r="BB875">
            <v>7.35</v>
          </cell>
          <cell r="BC875">
            <v>2.1</v>
          </cell>
          <cell r="BD875">
            <v>139.65</v>
          </cell>
          <cell r="BO875" t="str">
            <v>Main</v>
          </cell>
          <cell r="BQ875" t="str">
            <v>Demography</v>
          </cell>
        </row>
        <row r="876">
          <cell r="B876" t="str">
            <v xml:space="preserve">   5- 9</v>
          </cell>
          <cell r="D876">
            <v>71.760000000000005</v>
          </cell>
          <cell r="E876">
            <v>63.44</v>
          </cell>
          <cell r="F876">
            <v>135.19999999999999</v>
          </cell>
          <cell r="G876">
            <v>2833</v>
          </cell>
          <cell r="H876">
            <v>2664</v>
          </cell>
          <cell r="I876">
            <v>5497</v>
          </cell>
          <cell r="J876">
            <v>2.6936936936936942</v>
          </cell>
          <cell r="K876">
            <v>2.3813813813813813</v>
          </cell>
          <cell r="L876">
            <v>5.0750750750750742</v>
          </cell>
          <cell r="M876">
            <v>141.75</v>
          </cell>
          <cell r="N876">
            <v>88.2</v>
          </cell>
          <cell r="O876">
            <v>229.95</v>
          </cell>
          <cell r="P876">
            <v>3624.6</v>
          </cell>
          <cell r="Q876">
            <v>3524.85</v>
          </cell>
          <cell r="R876">
            <v>7149.45</v>
          </cell>
          <cell r="S876">
            <v>4.0214477211796247</v>
          </cell>
          <cell r="T876">
            <v>2.5022341376228776</v>
          </cell>
          <cell r="U876">
            <v>6.5236818588025018</v>
          </cell>
          <cell r="AB876" t="str">
            <v>Maternal conditions affecting fetus or newborn</v>
          </cell>
          <cell r="AH876">
            <v>1</v>
          </cell>
          <cell r="AR876" t="str">
            <v>Not rep.</v>
          </cell>
          <cell r="AS876">
            <v>1.05</v>
          </cell>
          <cell r="AT876">
            <v>0</v>
          </cell>
          <cell r="AU876">
            <v>0</v>
          </cell>
          <cell r="AV876">
            <v>0</v>
          </cell>
          <cell r="AW876">
            <v>0</v>
          </cell>
          <cell r="AX876">
            <v>0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0</v>
          </cell>
          <cell r="BD876">
            <v>1.05</v>
          </cell>
          <cell r="BG876" t="str">
            <v>Table 56. Employed population by branch of industry (ISIC), sex and native/foreign born persons</v>
          </cell>
        </row>
        <row r="877">
          <cell r="B877" t="str">
            <v xml:space="preserve">  10-14</v>
          </cell>
          <cell r="D877">
            <v>78</v>
          </cell>
          <cell r="E877">
            <v>66.56</v>
          </cell>
          <cell r="F877">
            <v>144.56</v>
          </cell>
          <cell r="G877">
            <v>2653</v>
          </cell>
          <cell r="H877">
            <v>2574</v>
          </cell>
          <cell r="I877">
            <v>5227</v>
          </cell>
          <cell r="J877">
            <v>3.0303030303030303</v>
          </cell>
          <cell r="K877">
            <v>2.5858585858585856</v>
          </cell>
          <cell r="L877">
            <v>5.6161616161616159</v>
          </cell>
          <cell r="M877">
            <v>169.05</v>
          </cell>
          <cell r="N877">
            <v>111.3</v>
          </cell>
          <cell r="O877">
            <v>280.35000000000002</v>
          </cell>
          <cell r="P877">
            <v>3385.2</v>
          </cell>
          <cell r="Q877">
            <v>3372.6</v>
          </cell>
          <cell r="R877">
            <v>6757.7999999999993</v>
          </cell>
          <cell r="S877">
            <v>5.0124533001245339</v>
          </cell>
          <cell r="T877">
            <v>3.3001245330012452</v>
          </cell>
          <cell r="U877">
            <v>8.3125778331257791</v>
          </cell>
          <cell r="AB877" t="str">
            <v>Other conditions originating in perinatal period</v>
          </cell>
          <cell r="AH877">
            <v>1</v>
          </cell>
          <cell r="AR877" t="str">
            <v>All ages</v>
          </cell>
          <cell r="AS877">
            <v>778.05</v>
          </cell>
          <cell r="AT877">
            <v>709.8</v>
          </cell>
          <cell r="AU877">
            <v>89.25</v>
          </cell>
          <cell r="AV877">
            <v>327.60000000000002</v>
          </cell>
          <cell r="AW877">
            <v>8.4</v>
          </cell>
          <cell r="AX877">
            <v>4.2</v>
          </cell>
          <cell r="AY877">
            <v>284.55</v>
          </cell>
          <cell r="AZ877">
            <v>84</v>
          </cell>
          <cell r="BA877">
            <v>16.8</v>
          </cell>
          <cell r="BB877">
            <v>555.45000000000005</v>
          </cell>
          <cell r="BC877">
            <v>98.7</v>
          </cell>
          <cell r="BD877">
            <v>2956.8</v>
          </cell>
        </row>
        <row r="878">
          <cell r="B878" t="str">
            <v xml:space="preserve">  15-19</v>
          </cell>
          <cell r="D878">
            <v>87.36</v>
          </cell>
          <cell r="E878">
            <v>65.52</v>
          </cell>
          <cell r="F878">
            <v>152.88</v>
          </cell>
          <cell r="G878">
            <v>2313</v>
          </cell>
          <cell r="H878">
            <v>2188</v>
          </cell>
          <cell r="I878">
            <v>4501</v>
          </cell>
          <cell r="J878">
            <v>3.9926873857404024</v>
          </cell>
          <cell r="K878">
            <v>2.9945155393053016</v>
          </cell>
          <cell r="L878">
            <v>6.9872029250457031</v>
          </cell>
          <cell r="M878">
            <v>94.5</v>
          </cell>
          <cell r="N878">
            <v>97.65</v>
          </cell>
          <cell r="O878">
            <v>192.15</v>
          </cell>
          <cell r="P878">
            <v>3057.6</v>
          </cell>
          <cell r="Q878">
            <v>3071.25</v>
          </cell>
          <cell r="R878">
            <v>6128.85</v>
          </cell>
          <cell r="S878">
            <v>3.0769230769230771</v>
          </cell>
          <cell r="T878">
            <v>3.1794871794871797</v>
          </cell>
          <cell r="U878">
            <v>6.2564102564102564</v>
          </cell>
        </row>
        <row r="879">
          <cell r="B879" t="str">
            <v xml:space="preserve">  20-24</v>
          </cell>
          <cell r="D879">
            <v>84.24</v>
          </cell>
          <cell r="E879">
            <v>66.56</v>
          </cell>
          <cell r="F879">
            <v>150.80000000000001</v>
          </cell>
          <cell r="G879">
            <v>2244</v>
          </cell>
          <cell r="H879">
            <v>2168</v>
          </cell>
          <cell r="I879">
            <v>4412</v>
          </cell>
          <cell r="J879">
            <v>3.8856088560885604</v>
          </cell>
          <cell r="K879">
            <v>3.0701107011070112</v>
          </cell>
          <cell r="L879">
            <v>6.9557195571955717</v>
          </cell>
          <cell r="M879">
            <v>93.45</v>
          </cell>
          <cell r="N879">
            <v>75.599999999999994</v>
          </cell>
          <cell r="O879">
            <v>169.05</v>
          </cell>
          <cell r="P879">
            <v>2427.6</v>
          </cell>
          <cell r="Q879">
            <v>2596.65</v>
          </cell>
          <cell r="R879">
            <v>5024.25</v>
          </cell>
          <cell r="S879">
            <v>3.5988677719369186</v>
          </cell>
          <cell r="T879">
            <v>2.9114435907804284</v>
          </cell>
          <cell r="U879">
            <v>6.5103113627173474</v>
          </cell>
          <cell r="AB879" t="str">
            <v>EXTERNAL CAUSES OF INJURY AND POISONING</v>
          </cell>
          <cell r="AH879">
            <v>0</v>
          </cell>
          <cell r="AI879">
            <v>1</v>
          </cell>
          <cell r="AJ879">
            <v>0</v>
          </cell>
          <cell r="AK879">
            <v>6</v>
          </cell>
          <cell r="AL879">
            <v>16</v>
          </cell>
          <cell r="AM879">
            <v>11</v>
          </cell>
          <cell r="AN879">
            <v>5</v>
          </cell>
          <cell r="AO879">
            <v>0</v>
          </cell>
          <cell r="BM879" t="str">
            <v>Male</v>
          </cell>
          <cell r="BQ879" t="str">
            <v>Female</v>
          </cell>
        </row>
        <row r="880">
          <cell r="B880" t="str">
            <v xml:space="preserve">  25-29</v>
          </cell>
          <cell r="D880">
            <v>84.24</v>
          </cell>
          <cell r="E880">
            <v>83.2</v>
          </cell>
          <cell r="F880">
            <v>167.44</v>
          </cell>
          <cell r="G880">
            <v>2859</v>
          </cell>
          <cell r="H880">
            <v>2921</v>
          </cell>
          <cell r="I880">
            <v>5780</v>
          </cell>
          <cell r="J880">
            <v>2.8839438548442309</v>
          </cell>
          <cell r="K880">
            <v>2.8483396097226978</v>
          </cell>
          <cell r="L880">
            <v>5.7322834645669296</v>
          </cell>
          <cell r="M880">
            <v>124.95</v>
          </cell>
          <cell r="N880">
            <v>103.95</v>
          </cell>
          <cell r="O880">
            <v>228.9</v>
          </cell>
          <cell r="P880">
            <v>3020.85</v>
          </cell>
          <cell r="Q880">
            <v>3332.7</v>
          </cell>
          <cell r="R880">
            <v>6353.5499999999993</v>
          </cell>
          <cell r="S880">
            <v>3.749212350346566</v>
          </cell>
          <cell r="T880">
            <v>3.1190926275992443</v>
          </cell>
          <cell r="U880">
            <v>6.8683049779458107</v>
          </cell>
          <cell r="AB880" t="str">
            <v>Motor vehicle traffic accidents</v>
          </cell>
          <cell r="AK880">
            <v>3</v>
          </cell>
          <cell r="AL880">
            <v>4</v>
          </cell>
          <cell r="AN880">
            <v>2</v>
          </cell>
          <cell r="AR880" t="str">
            <v xml:space="preserve">   0-14</v>
          </cell>
          <cell r="AS880">
            <v>5.5042613636363633</v>
          </cell>
          <cell r="AT880">
            <v>3.551136363636364E-2</v>
          </cell>
          <cell r="AU880">
            <v>0.60369318181818177</v>
          </cell>
          <cell r="AV880">
            <v>0.46164772727272729</v>
          </cell>
          <cell r="AW880">
            <v>7.1022727272727279E-2</v>
          </cell>
          <cell r="AX880">
            <v>0</v>
          </cell>
          <cell r="AY880">
            <v>0.14204545454545456</v>
          </cell>
          <cell r="AZ880">
            <v>0.1065340909090909</v>
          </cell>
          <cell r="BA880">
            <v>3.551136363636364E-2</v>
          </cell>
          <cell r="BB880">
            <v>1.5625</v>
          </cell>
          <cell r="BC880">
            <v>0.71022727272727271</v>
          </cell>
          <cell r="BD880">
            <v>9.232954545454545</v>
          </cell>
          <cell r="BG880" t="str">
            <v>ISIC-Category</v>
          </cell>
          <cell r="BL880" t="str">
            <v>Aruba</v>
          </cell>
          <cell r="BM880" t="str">
            <v>Developed</v>
          </cell>
          <cell r="BN880" t="str">
            <v xml:space="preserve">Developing </v>
          </cell>
          <cell r="BO880" t="str">
            <v>NR</v>
          </cell>
          <cell r="BP880" t="str">
            <v>Aruba</v>
          </cell>
          <cell r="BQ880" t="str">
            <v>Developed</v>
          </cell>
          <cell r="BR880" t="str">
            <v xml:space="preserve">Developing </v>
          </cell>
          <cell r="BS880" t="str">
            <v>NR</v>
          </cell>
        </row>
        <row r="881">
          <cell r="B881" t="str">
            <v xml:space="preserve">  30-34</v>
          </cell>
          <cell r="D881">
            <v>151.84</v>
          </cell>
          <cell r="E881">
            <v>95.68</v>
          </cell>
          <cell r="F881">
            <v>247.52</v>
          </cell>
          <cell r="G881">
            <v>3349</v>
          </cell>
          <cell r="H881">
            <v>3404</v>
          </cell>
          <cell r="I881">
            <v>6753</v>
          </cell>
          <cell r="J881">
            <v>4.4606345475910691</v>
          </cell>
          <cell r="K881">
            <v>2.810810810810811</v>
          </cell>
          <cell r="L881">
            <v>7.2714453584018806</v>
          </cell>
          <cell r="M881">
            <v>123.9</v>
          </cell>
          <cell r="N881">
            <v>117.6</v>
          </cell>
          <cell r="O881">
            <v>241.5</v>
          </cell>
          <cell r="P881">
            <v>3776.85</v>
          </cell>
          <cell r="Q881">
            <v>3997.35</v>
          </cell>
          <cell r="R881">
            <v>7774.2</v>
          </cell>
          <cell r="S881">
            <v>3.0995534541633831</v>
          </cell>
          <cell r="T881">
            <v>2.941949041239821</v>
          </cell>
          <cell r="U881">
            <v>6.0415024954032042</v>
          </cell>
          <cell r="AB881" t="str">
            <v>Other transport accidents</v>
          </cell>
          <cell r="AL881">
            <v>2</v>
          </cell>
          <cell r="AM881">
            <v>2</v>
          </cell>
          <cell r="AR881" t="str">
            <v xml:space="preserve">  15-29</v>
          </cell>
          <cell r="AS881">
            <v>6.4275568181818175</v>
          </cell>
          <cell r="AT881">
            <v>0</v>
          </cell>
          <cell r="AU881">
            <v>0.31960227272727271</v>
          </cell>
          <cell r="AV881">
            <v>0.53267045454545447</v>
          </cell>
          <cell r="AW881">
            <v>7.1022727272727279E-2</v>
          </cell>
          <cell r="AX881">
            <v>3.551136363636364E-2</v>
          </cell>
          <cell r="AY881">
            <v>0.78125</v>
          </cell>
          <cell r="AZ881">
            <v>0.28409090909090912</v>
          </cell>
          <cell r="BA881">
            <v>0.2130681818181818</v>
          </cell>
          <cell r="BB881">
            <v>1.8465909090909092</v>
          </cell>
          <cell r="BC881">
            <v>0.56818181818181823</v>
          </cell>
          <cell r="BD881">
            <v>11.079545454545455</v>
          </cell>
          <cell r="BM881" t="str">
            <v xml:space="preserve"> countries</v>
          </cell>
          <cell r="BN881" t="str">
            <v>countries</v>
          </cell>
          <cell r="BQ881" t="str">
            <v xml:space="preserve"> countries</v>
          </cell>
          <cell r="BR881" t="str">
            <v>countries</v>
          </cell>
        </row>
        <row r="882">
          <cell r="B882" t="str">
            <v xml:space="preserve">  35-39</v>
          </cell>
          <cell r="D882">
            <v>123.76</v>
          </cell>
          <cell r="E882">
            <v>87.36</v>
          </cell>
          <cell r="F882">
            <v>211.12</v>
          </cell>
          <cell r="G882">
            <v>2954</v>
          </cell>
          <cell r="H882">
            <v>3216</v>
          </cell>
          <cell r="I882">
            <v>6170</v>
          </cell>
          <cell r="J882">
            <v>3.8482587064676617</v>
          </cell>
          <cell r="K882">
            <v>2.716417910447761</v>
          </cell>
          <cell r="L882">
            <v>6.5646766169154231</v>
          </cell>
          <cell r="M882">
            <v>186.9</v>
          </cell>
          <cell r="N882">
            <v>128.1</v>
          </cell>
          <cell r="O882">
            <v>315</v>
          </cell>
          <cell r="P882">
            <v>4358.55</v>
          </cell>
          <cell r="Q882">
            <v>4733.3999999999996</v>
          </cell>
          <cell r="R882">
            <v>9091.9500000000007</v>
          </cell>
          <cell r="S882">
            <v>3.9485359361135766</v>
          </cell>
          <cell r="T882">
            <v>2.7062999112688555</v>
          </cell>
          <cell r="U882">
            <v>6.6548358473824312</v>
          </cell>
          <cell r="AB882" t="str">
            <v>Accidental poisoning</v>
          </cell>
          <cell r="AL882">
            <v>2</v>
          </cell>
          <cell r="AM882">
            <v>4</v>
          </cell>
          <cell r="AR882" t="str">
            <v xml:space="preserve">  30-44</v>
          </cell>
          <cell r="AS882">
            <v>6.4630681818181808</v>
          </cell>
          <cell r="AT882">
            <v>0.1065340909090909</v>
          </cell>
          <cell r="AU882">
            <v>0.24857954545454541</v>
          </cell>
          <cell r="AV882">
            <v>1.3494318181818181</v>
          </cell>
          <cell r="AW882">
            <v>0.1065340909090909</v>
          </cell>
          <cell r="AX882">
            <v>3.551136363636364E-2</v>
          </cell>
          <cell r="AY882">
            <v>3.0539772727272725</v>
          </cell>
          <cell r="AZ882">
            <v>0.60369318181818177</v>
          </cell>
          <cell r="BA882">
            <v>7.1022727272727279E-2</v>
          </cell>
          <cell r="BB882">
            <v>3.0184659090909087</v>
          </cell>
          <cell r="BC882">
            <v>0.67471590909090906</v>
          </cell>
          <cell r="BD882">
            <v>15.731534090909088</v>
          </cell>
          <cell r="BG882" t="str">
            <v>Agriculture, hunting and forestry</v>
          </cell>
          <cell r="BL882">
            <v>47.25</v>
          </cell>
          <cell r="BM882">
            <v>6.3</v>
          </cell>
          <cell r="BN882">
            <v>89.249999999999858</v>
          </cell>
          <cell r="BO882">
            <v>0</v>
          </cell>
          <cell r="BP882">
            <v>15.75</v>
          </cell>
          <cell r="BQ882">
            <v>3.15</v>
          </cell>
          <cell r="BR882">
            <v>16.8</v>
          </cell>
          <cell r="BS882">
            <v>0</v>
          </cell>
        </row>
        <row r="883">
          <cell r="B883" t="str">
            <v xml:space="preserve">  40-44</v>
          </cell>
          <cell r="D883">
            <v>127.92</v>
          </cell>
          <cell r="E883">
            <v>95.68</v>
          </cell>
          <cell r="F883">
            <v>223.60000000000002</v>
          </cell>
          <cell r="G883">
            <v>2476</v>
          </cell>
          <cell r="H883">
            <v>2627</v>
          </cell>
          <cell r="I883">
            <v>5103</v>
          </cell>
          <cell r="J883">
            <v>4.869432813094785</v>
          </cell>
          <cell r="K883">
            <v>3.6421773886562621</v>
          </cell>
          <cell r="L883">
            <v>8.5116102017510471</v>
          </cell>
          <cell r="M883">
            <v>217.35</v>
          </cell>
          <cell r="N883">
            <v>184.8</v>
          </cell>
          <cell r="O883">
            <v>402.15</v>
          </cell>
          <cell r="P883">
            <v>3953.25</v>
          </cell>
          <cell r="Q883">
            <v>4467.75</v>
          </cell>
          <cell r="R883">
            <v>8421</v>
          </cell>
          <cell r="S883">
            <v>4.864864864864864</v>
          </cell>
          <cell r="T883">
            <v>4.1363102232667455</v>
          </cell>
          <cell r="U883">
            <v>9.0011750881316086</v>
          </cell>
          <cell r="AB883" t="str">
            <v>Accidents caused by fire and flames</v>
          </cell>
          <cell r="AL883">
            <v>1</v>
          </cell>
          <cell r="AR883" t="str">
            <v xml:space="preserve">  45-59</v>
          </cell>
          <cell r="AS883">
            <v>5.2911931818181808</v>
          </cell>
          <cell r="AT883">
            <v>1.3139204545454546</v>
          </cell>
          <cell r="AU883">
            <v>0.74573863636363635</v>
          </cell>
          <cell r="AV883">
            <v>3.1605113636363633</v>
          </cell>
          <cell r="AW883">
            <v>0</v>
          </cell>
          <cell r="AX883">
            <v>3.551136363636364E-2</v>
          </cell>
          <cell r="AY883">
            <v>2.8764204545454546</v>
          </cell>
          <cell r="AZ883">
            <v>1.3494318181818181</v>
          </cell>
          <cell r="BA883">
            <v>0.2130681818181818</v>
          </cell>
          <cell r="BB883">
            <v>5.859375</v>
          </cell>
          <cell r="BC883">
            <v>0.53267045454545447</v>
          </cell>
          <cell r="BD883">
            <v>21.37784090909091</v>
          </cell>
          <cell r="BG883" t="str">
            <v>Fishing</v>
          </cell>
          <cell r="BL883">
            <v>28.35</v>
          </cell>
          <cell r="BM883">
            <v>2.1</v>
          </cell>
          <cell r="BN883">
            <v>2.1</v>
          </cell>
          <cell r="BO883">
            <v>0</v>
          </cell>
          <cell r="BP883">
            <v>0</v>
          </cell>
          <cell r="BQ883">
            <v>0</v>
          </cell>
          <cell r="BR883">
            <v>1.05</v>
          </cell>
          <cell r="BS883">
            <v>0</v>
          </cell>
        </row>
        <row r="884">
          <cell r="B884" t="str">
            <v xml:space="preserve">  45-49</v>
          </cell>
          <cell r="D884">
            <v>96.72</v>
          </cell>
          <cell r="E884">
            <v>122.72</v>
          </cell>
          <cell r="F884">
            <v>219.44</v>
          </cell>
          <cell r="G884">
            <v>1941</v>
          </cell>
          <cell r="H884">
            <v>2137</v>
          </cell>
          <cell r="I884">
            <v>4078</v>
          </cell>
          <cell r="J884">
            <v>4.5259709873654659</v>
          </cell>
          <cell r="K884">
            <v>5.7426298549368271</v>
          </cell>
          <cell r="L884">
            <v>10.268600842302293</v>
          </cell>
          <cell r="M884">
            <v>208.95</v>
          </cell>
          <cell r="N884">
            <v>186.9</v>
          </cell>
          <cell r="O884">
            <v>395.85</v>
          </cell>
          <cell r="P884">
            <v>3261.3</v>
          </cell>
          <cell r="Q884">
            <v>3659.25</v>
          </cell>
          <cell r="R884">
            <v>6920.55</v>
          </cell>
          <cell r="S884">
            <v>5.710186513629842</v>
          </cell>
          <cell r="T884">
            <v>5.1076040172166426</v>
          </cell>
          <cell r="U884">
            <v>10.817790530846485</v>
          </cell>
          <cell r="AB884" t="str">
            <v>Accidental drowning and submersion</v>
          </cell>
          <cell r="AI884">
            <v>1</v>
          </cell>
          <cell r="AL884">
            <v>1</v>
          </cell>
          <cell r="AM884">
            <v>1</v>
          </cell>
          <cell r="AN884">
            <v>3</v>
          </cell>
          <cell r="AR884" t="str">
            <v xml:space="preserve">  60-74</v>
          </cell>
          <cell r="AS884">
            <v>2.3082386363636362</v>
          </cell>
          <cell r="AT884">
            <v>5.7883522727272725</v>
          </cell>
          <cell r="AU884">
            <v>0.67471590909090906</v>
          </cell>
          <cell r="AV884">
            <v>3.0539772727272725</v>
          </cell>
          <cell r="AW884">
            <v>3.551136363636364E-2</v>
          </cell>
          <cell r="AX884">
            <v>0</v>
          </cell>
          <cell r="AY884">
            <v>1.8821022727272725</v>
          </cell>
          <cell r="AZ884">
            <v>0.35511363636363635</v>
          </cell>
          <cell r="BA884">
            <v>3.551136363636364E-2</v>
          </cell>
          <cell r="BB884">
            <v>3.9772727272727266</v>
          </cell>
          <cell r="BC884">
            <v>0.46164772727272729</v>
          </cell>
          <cell r="BD884">
            <v>18.57244318181818</v>
          </cell>
          <cell r="BG884" t="str">
            <v>Mining and quarrying</v>
          </cell>
          <cell r="BL884">
            <v>16.8</v>
          </cell>
          <cell r="BM884">
            <v>4.2</v>
          </cell>
          <cell r="BN884">
            <v>13.65</v>
          </cell>
          <cell r="BO884">
            <v>0</v>
          </cell>
          <cell r="BP884">
            <v>3.15</v>
          </cell>
          <cell r="BQ884">
            <v>0</v>
          </cell>
          <cell r="BR884">
            <v>0</v>
          </cell>
          <cell r="BS884">
            <v>1.05</v>
          </cell>
        </row>
        <row r="885">
          <cell r="B885" t="str">
            <v xml:space="preserve">  50-54</v>
          </cell>
          <cell r="D885">
            <v>157.04</v>
          </cell>
          <cell r="E885">
            <v>131.04</v>
          </cell>
          <cell r="F885">
            <v>288.08</v>
          </cell>
          <cell r="G885">
            <v>1699</v>
          </cell>
          <cell r="H885">
            <v>1887</v>
          </cell>
          <cell r="I885">
            <v>3586</v>
          </cell>
          <cell r="J885">
            <v>8.322204557498674</v>
          </cell>
          <cell r="K885">
            <v>6.9443561208267086</v>
          </cell>
          <cell r="L885">
            <v>15.266560678325384</v>
          </cell>
          <cell r="M885">
            <v>198.45</v>
          </cell>
          <cell r="N885">
            <v>192.15</v>
          </cell>
          <cell r="O885">
            <v>390.6</v>
          </cell>
          <cell r="P885">
            <v>2542.0500000000002</v>
          </cell>
          <cell r="Q885">
            <v>2836.05</v>
          </cell>
          <cell r="R885">
            <v>5378.1</v>
          </cell>
          <cell r="S885">
            <v>6.9974083672713805</v>
          </cell>
          <cell r="T885">
            <v>6.7752684191040355</v>
          </cell>
          <cell r="U885">
            <v>13.772676786375415</v>
          </cell>
          <cell r="AB885" t="str">
            <v>Other accidents, including late effects</v>
          </cell>
          <cell r="AK885">
            <v>1</v>
          </cell>
          <cell r="AM885">
            <v>1</v>
          </cell>
          <cell r="AR885" t="str">
            <v xml:space="preserve">  75-89</v>
          </cell>
          <cell r="AS885">
            <v>0.28409090909090912</v>
          </cell>
          <cell r="AT885">
            <v>12.71306818181818</v>
          </cell>
          <cell r="AU885">
            <v>0.390625</v>
          </cell>
          <cell r="AV885">
            <v>2.4147727272727271</v>
          </cell>
          <cell r="AW885">
            <v>0</v>
          </cell>
          <cell r="AX885">
            <v>3.551136363636364E-2</v>
          </cell>
          <cell r="AY885">
            <v>0.67471590909090906</v>
          </cell>
          <cell r="AZ885">
            <v>0.14204545454545456</v>
          </cell>
          <cell r="BA885">
            <v>0</v>
          </cell>
          <cell r="BB885">
            <v>2.2727272727272729</v>
          </cell>
          <cell r="BC885">
            <v>0.31960227272727271</v>
          </cell>
          <cell r="BD885">
            <v>19.24715909090909</v>
          </cell>
          <cell r="BG885" t="str">
            <v>Manufacturing</v>
          </cell>
          <cell r="BL885">
            <v>1139.2499999999768</v>
          </cell>
          <cell r="BM885">
            <v>182.7</v>
          </cell>
          <cell r="BN885">
            <v>606.9</v>
          </cell>
          <cell r="BO885">
            <v>0</v>
          </cell>
          <cell r="BP885">
            <v>327.6000000000019</v>
          </cell>
          <cell r="BQ885">
            <v>50.4</v>
          </cell>
          <cell r="BR885">
            <v>132.30000000000001</v>
          </cell>
          <cell r="BS885">
            <v>0</v>
          </cell>
        </row>
        <row r="886">
          <cell r="B886" t="str">
            <v xml:space="preserve">  55-59</v>
          </cell>
          <cell r="D886">
            <v>145.6</v>
          </cell>
          <cell r="E886">
            <v>142.47999999999999</v>
          </cell>
          <cell r="F886">
            <v>288.08</v>
          </cell>
          <cell r="G886">
            <v>1429</v>
          </cell>
          <cell r="H886">
            <v>1626</v>
          </cell>
          <cell r="I886">
            <v>3055</v>
          </cell>
          <cell r="J886">
            <v>8.9544895448954485</v>
          </cell>
          <cell r="K886">
            <v>8.7626076260762602</v>
          </cell>
          <cell r="L886">
            <v>17.717097170971709</v>
          </cell>
          <cell r="M886">
            <v>171.15</v>
          </cell>
          <cell r="N886">
            <v>193.2</v>
          </cell>
          <cell r="O886">
            <v>364.35</v>
          </cell>
          <cell r="P886">
            <v>1926.75</v>
          </cell>
          <cell r="Q886">
            <v>2144.1</v>
          </cell>
          <cell r="R886">
            <v>4070.85</v>
          </cell>
          <cell r="S886">
            <v>7.9823702252693449</v>
          </cell>
          <cell r="T886">
            <v>9.0107737512242903</v>
          </cell>
          <cell r="U886">
            <v>16.993143976493634</v>
          </cell>
          <cell r="AB886" t="str">
            <v>Suicide and self-inflicted injury</v>
          </cell>
          <cell r="AK886">
            <v>2</v>
          </cell>
          <cell r="AL886">
            <v>6</v>
          </cell>
          <cell r="AM886">
            <v>1</v>
          </cell>
          <cell r="AR886" t="str">
            <v xml:space="preserve">  90+  </v>
          </cell>
          <cell r="AS886">
            <v>0</v>
          </cell>
          <cell r="AT886">
            <v>4.0482954545454541</v>
          </cell>
          <cell r="AU886">
            <v>3.551136363636364E-2</v>
          </cell>
          <cell r="AV886">
            <v>0.1065340909090909</v>
          </cell>
          <cell r="AW886">
            <v>0</v>
          </cell>
          <cell r="AX886">
            <v>0</v>
          </cell>
          <cell r="AY886">
            <v>0.2130681818181818</v>
          </cell>
          <cell r="AZ886">
            <v>0</v>
          </cell>
          <cell r="BA886">
            <v>0</v>
          </cell>
          <cell r="BB886">
            <v>0.24857954545454541</v>
          </cell>
          <cell r="BC886">
            <v>7.1022727272727279E-2</v>
          </cell>
          <cell r="BD886">
            <v>4.7230113636363633</v>
          </cell>
          <cell r="BG886" t="str">
            <v>Electricity, gas and water supply</v>
          </cell>
          <cell r="BL886">
            <v>422.10000000000292</v>
          </cell>
          <cell r="BM886">
            <v>17.850000000000001</v>
          </cell>
          <cell r="BN886">
            <v>9.4499999999999993</v>
          </cell>
          <cell r="BO886">
            <v>0</v>
          </cell>
          <cell r="BP886">
            <v>45.15</v>
          </cell>
          <cell r="BQ886">
            <v>1.05</v>
          </cell>
          <cell r="BR886">
            <v>5.25</v>
          </cell>
          <cell r="BS886">
            <v>0</v>
          </cell>
        </row>
        <row r="887">
          <cell r="B887" t="str">
            <v xml:space="preserve">  60-64</v>
          </cell>
          <cell r="D887">
            <v>121.68</v>
          </cell>
          <cell r="E887">
            <v>127.92</v>
          </cell>
          <cell r="F887">
            <v>249.60000000000002</v>
          </cell>
          <cell r="G887">
            <v>1013</v>
          </cell>
          <cell r="H887">
            <v>1113</v>
          </cell>
          <cell r="I887">
            <v>2126</v>
          </cell>
          <cell r="J887">
            <v>10.932614555256064</v>
          </cell>
          <cell r="K887">
            <v>11.493261455525607</v>
          </cell>
          <cell r="L887">
            <v>22.425876010781671</v>
          </cell>
          <cell r="M887">
            <v>168</v>
          </cell>
          <cell r="N887">
            <v>180.6</v>
          </cell>
          <cell r="O887">
            <v>348.6</v>
          </cell>
          <cell r="P887">
            <v>1562.4</v>
          </cell>
          <cell r="Q887">
            <v>1911</v>
          </cell>
          <cell r="R887">
            <v>3473.4</v>
          </cell>
          <cell r="S887">
            <v>8.791208791208792</v>
          </cell>
          <cell r="T887">
            <v>9.4505494505494507</v>
          </cell>
          <cell r="U887">
            <v>18.241758241758244</v>
          </cell>
          <cell r="AB887" t="str">
            <v>Homicide and injury purposely inflicted by other person</v>
          </cell>
          <cell r="AM887">
            <v>1</v>
          </cell>
          <cell r="AR887" t="str">
            <v>Not rep.</v>
          </cell>
          <cell r="AS887">
            <v>3.551136363636364E-2</v>
          </cell>
          <cell r="AT887">
            <v>0</v>
          </cell>
          <cell r="AU887">
            <v>0</v>
          </cell>
          <cell r="AV887">
            <v>0</v>
          </cell>
          <cell r="AW887">
            <v>0</v>
          </cell>
          <cell r="AX887">
            <v>0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0</v>
          </cell>
          <cell r="BD887">
            <v>3.551136363636364E-2</v>
          </cell>
          <cell r="BG887" t="str">
            <v>Construction</v>
          </cell>
          <cell r="BL887">
            <v>1543.4999999999593</v>
          </cell>
          <cell r="BM887">
            <v>239.40000000000097</v>
          </cell>
          <cell r="BN887">
            <v>1805.9999999999479</v>
          </cell>
          <cell r="BO887">
            <v>0</v>
          </cell>
          <cell r="BP887">
            <v>170.1</v>
          </cell>
          <cell r="BQ887">
            <v>24.15</v>
          </cell>
          <cell r="BR887">
            <v>110.25</v>
          </cell>
          <cell r="BS887">
            <v>0</v>
          </cell>
        </row>
        <row r="888">
          <cell r="B888" t="str">
            <v xml:space="preserve">  65-69</v>
          </cell>
          <cell r="D888">
            <v>110.24</v>
          </cell>
          <cell r="E888">
            <v>111.28</v>
          </cell>
          <cell r="F888">
            <v>221.51999999999998</v>
          </cell>
          <cell r="G888">
            <v>708</v>
          </cell>
          <cell r="H888">
            <v>770</v>
          </cell>
          <cell r="I888">
            <v>1478</v>
          </cell>
          <cell r="J888">
            <v>14.316883116883117</v>
          </cell>
          <cell r="K888">
            <v>14.451948051948053</v>
          </cell>
          <cell r="L888">
            <v>28.768831168831166</v>
          </cell>
          <cell r="M888">
            <v>152.25</v>
          </cell>
          <cell r="N888">
            <v>163.80000000000001</v>
          </cell>
          <cell r="O888">
            <v>316.05</v>
          </cell>
          <cell r="P888">
            <v>1135.05</v>
          </cell>
          <cell r="Q888">
            <v>1450.05</v>
          </cell>
          <cell r="R888">
            <v>2585.1</v>
          </cell>
          <cell r="S888">
            <v>10.49963794351919</v>
          </cell>
          <cell r="T888">
            <v>11.296162201303405</v>
          </cell>
          <cell r="U888">
            <v>21.795800144822593</v>
          </cell>
          <cell r="AB888" t="str">
            <v>Injury undetermined whether accidentally or purposely inflicted</v>
          </cell>
          <cell r="AM888">
            <v>1</v>
          </cell>
          <cell r="AR888" t="str">
            <v>All ages</v>
          </cell>
          <cell r="AS888">
            <v>26.313920454545453</v>
          </cell>
          <cell r="AT888">
            <v>24.005681818181817</v>
          </cell>
          <cell r="AU888">
            <v>3.0184659090909087</v>
          </cell>
          <cell r="AV888">
            <v>11.079545454545455</v>
          </cell>
          <cell r="AW888">
            <v>0.28409090909090912</v>
          </cell>
          <cell r="AX888">
            <v>0.14204545454545456</v>
          </cell>
          <cell r="AY888">
            <v>9.623579545454545</v>
          </cell>
          <cell r="AZ888">
            <v>2.8409090909090908</v>
          </cell>
          <cell r="BA888">
            <v>0.56818181818181823</v>
          </cell>
          <cell r="BB888">
            <v>18.785511363636363</v>
          </cell>
          <cell r="BC888">
            <v>3.3380681818181817</v>
          </cell>
          <cell r="BD888">
            <v>100</v>
          </cell>
          <cell r="BG888" t="str">
            <v>Wholesale and retail trade, repair</v>
          </cell>
          <cell r="BL888">
            <v>1811.2499999999477</v>
          </cell>
          <cell r="BM888">
            <v>320.25000000000182</v>
          </cell>
          <cell r="BN888">
            <v>1075.1999999999796</v>
          </cell>
          <cell r="BO888">
            <v>0</v>
          </cell>
          <cell r="BP888">
            <v>2659.6500000000433</v>
          </cell>
          <cell r="BQ888">
            <v>241.50000000000099</v>
          </cell>
          <cell r="BR888">
            <v>1003.7999999999826</v>
          </cell>
          <cell r="BS888">
            <v>0</v>
          </cell>
        </row>
        <row r="889">
          <cell r="B889" t="str">
            <v xml:space="preserve">  70-74</v>
          </cell>
          <cell r="D889">
            <v>121.68</v>
          </cell>
          <cell r="E889">
            <v>120.64</v>
          </cell>
          <cell r="F889">
            <v>242.32</v>
          </cell>
          <cell r="G889">
            <v>534</v>
          </cell>
          <cell r="H889">
            <v>685</v>
          </cell>
          <cell r="I889">
            <v>1219</v>
          </cell>
          <cell r="J889">
            <v>17.763503649635037</v>
          </cell>
          <cell r="K889">
            <v>17.611678832116791</v>
          </cell>
          <cell r="L889">
            <v>35.375182481751821</v>
          </cell>
          <cell r="M889">
            <v>110.25</v>
          </cell>
          <cell r="N889">
            <v>137.55000000000001</v>
          </cell>
          <cell r="O889">
            <v>247.8</v>
          </cell>
          <cell r="P889">
            <v>738.15</v>
          </cell>
          <cell r="Q889">
            <v>949.2</v>
          </cell>
          <cell r="R889">
            <v>1687.35</v>
          </cell>
          <cell r="S889">
            <v>11.61504424778761</v>
          </cell>
          <cell r="T889">
            <v>14.491150442477876</v>
          </cell>
          <cell r="U889">
            <v>26.10619469026549</v>
          </cell>
          <cell r="BG889" t="str">
            <v>Hotels and restaurants</v>
          </cell>
          <cell r="BL889">
            <v>1716.7499999999518</v>
          </cell>
          <cell r="BM889">
            <v>339.15000000000202</v>
          </cell>
          <cell r="BN889">
            <v>1479.4499999999621</v>
          </cell>
          <cell r="BO889">
            <v>0</v>
          </cell>
          <cell r="BP889">
            <v>1498.3499999999613</v>
          </cell>
          <cell r="BQ889">
            <v>235.20000000000093</v>
          </cell>
          <cell r="BR889">
            <v>2382.4499999999998</v>
          </cell>
          <cell r="BS889">
            <v>0</v>
          </cell>
        </row>
        <row r="890">
          <cell r="B890" t="str">
            <v xml:space="preserve">  75-79</v>
          </cell>
          <cell r="D890">
            <v>93.6</v>
          </cell>
          <cell r="E890">
            <v>148.72</v>
          </cell>
          <cell r="F890">
            <v>242.32</v>
          </cell>
          <cell r="G890">
            <v>368</v>
          </cell>
          <cell r="H890">
            <v>553</v>
          </cell>
          <cell r="I890">
            <v>921</v>
          </cell>
          <cell r="J890">
            <v>16.925858951175407</v>
          </cell>
          <cell r="K890">
            <v>26.893309222423145</v>
          </cell>
          <cell r="L890">
            <v>43.819168173598548</v>
          </cell>
          <cell r="M890">
            <v>103.95</v>
          </cell>
          <cell r="N890">
            <v>145.94999999999999</v>
          </cell>
          <cell r="O890">
            <v>249.89999999999998</v>
          </cell>
          <cell r="P890">
            <v>466.2</v>
          </cell>
          <cell r="Q890">
            <v>578.54999999999995</v>
          </cell>
          <cell r="R890">
            <v>1044.75</v>
          </cell>
          <cell r="S890">
            <v>17.967332123411982</v>
          </cell>
          <cell r="T890">
            <v>25.226860254083483</v>
          </cell>
          <cell r="U890">
            <v>43.194192377495462</v>
          </cell>
          <cell r="AB890" t="str">
            <v>ALL OTHER DISEASES</v>
          </cell>
          <cell r="AH890">
            <v>1</v>
          </cell>
          <cell r="AI890">
            <v>0</v>
          </cell>
          <cell r="AJ890">
            <v>0</v>
          </cell>
          <cell r="AK890">
            <v>0</v>
          </cell>
          <cell r="AL890">
            <v>4</v>
          </cell>
          <cell r="AM890">
            <v>18</v>
          </cell>
          <cell r="AN890">
            <v>24</v>
          </cell>
          <cell r="AO890">
            <v>0</v>
          </cell>
          <cell r="AR890" t="str">
            <v>Source: Population and Housing Census 1991 &amp; 2000</v>
          </cell>
          <cell r="BG890" t="str">
            <v>Transport, storage and communications</v>
          </cell>
          <cell r="BL890">
            <v>1648.4999999999548</v>
          </cell>
          <cell r="BM890">
            <v>149.1</v>
          </cell>
          <cell r="BN890">
            <v>144.9</v>
          </cell>
          <cell r="BO890">
            <v>1.05</v>
          </cell>
          <cell r="BP890">
            <v>779.09999999999229</v>
          </cell>
          <cell r="BQ890">
            <v>75.599999999999895</v>
          </cell>
          <cell r="BR890">
            <v>107.1</v>
          </cell>
          <cell r="BS890">
            <v>0</v>
          </cell>
        </row>
        <row r="891">
          <cell r="B891" t="str">
            <v xml:space="preserve">  80-84</v>
          </cell>
          <cell r="D891">
            <v>105.04</v>
          </cell>
          <cell r="E891">
            <v>137.28</v>
          </cell>
          <cell r="F891">
            <v>242.32</v>
          </cell>
          <cell r="G891">
            <v>292</v>
          </cell>
          <cell r="H891">
            <v>418</v>
          </cell>
          <cell r="I891">
            <v>710</v>
          </cell>
          <cell r="J891">
            <v>25.129186602870814</v>
          </cell>
          <cell r="K891">
            <v>32.842105263157897</v>
          </cell>
          <cell r="L891">
            <v>57.971291866028707</v>
          </cell>
          <cell r="M891">
            <v>82.95</v>
          </cell>
          <cell r="N891">
            <v>143.85</v>
          </cell>
          <cell r="O891">
            <v>226.8</v>
          </cell>
          <cell r="P891">
            <v>279.3</v>
          </cell>
          <cell r="Q891">
            <v>451.5</v>
          </cell>
          <cell r="R891">
            <v>730.8</v>
          </cell>
          <cell r="S891">
            <v>18.372093023255815</v>
          </cell>
          <cell r="T891">
            <v>31.86046511627907</v>
          </cell>
          <cell r="U891">
            <v>50.232558139534888</v>
          </cell>
          <cell r="AB891" t="str">
            <v>Diabetes mellitus</v>
          </cell>
          <cell r="AM891">
            <v>2</v>
          </cell>
          <cell r="AN891">
            <v>3</v>
          </cell>
          <cell r="BG891" t="str">
            <v>Financial intermediation</v>
          </cell>
          <cell r="BL891">
            <v>391.65000000000259</v>
          </cell>
          <cell r="BM891">
            <v>71.399999999999906</v>
          </cell>
          <cell r="BN891">
            <v>46.2</v>
          </cell>
          <cell r="BO891">
            <v>0</v>
          </cell>
          <cell r="BP891">
            <v>864.14999999998861</v>
          </cell>
          <cell r="BQ891">
            <v>65.099999999999923</v>
          </cell>
          <cell r="BR891">
            <v>46.2</v>
          </cell>
          <cell r="BS891">
            <v>0</v>
          </cell>
        </row>
        <row r="892">
          <cell r="B892" t="str">
            <v xml:space="preserve">  85-89</v>
          </cell>
          <cell r="D892">
            <v>37.44</v>
          </cell>
          <cell r="E892">
            <v>93.6</v>
          </cell>
          <cell r="F892">
            <v>131.04</v>
          </cell>
          <cell r="G892">
            <v>100</v>
          </cell>
          <cell r="H892">
            <v>199</v>
          </cell>
          <cell r="I892">
            <v>299</v>
          </cell>
          <cell r="J892">
            <v>18.814070351758794</v>
          </cell>
          <cell r="K892">
            <v>47.035175879396988</v>
          </cell>
          <cell r="L892">
            <v>65.849246231155774</v>
          </cell>
          <cell r="M892">
            <v>60.9</v>
          </cell>
          <cell r="N892">
            <v>121.8</v>
          </cell>
          <cell r="O892">
            <v>182.7</v>
          </cell>
          <cell r="P892">
            <v>120.75</v>
          </cell>
          <cell r="Q892">
            <v>250.95</v>
          </cell>
          <cell r="R892">
            <v>371.7</v>
          </cell>
          <cell r="S892">
            <v>24.267782426778243</v>
          </cell>
          <cell r="T892">
            <v>48.535564853556487</v>
          </cell>
          <cell r="U892">
            <v>72.803347280334734</v>
          </cell>
          <cell r="AB892" t="str">
            <v>Nutritional deficiencies and anemias</v>
          </cell>
          <cell r="AN892">
            <v>2</v>
          </cell>
          <cell r="BG892" t="str">
            <v>Real estate, renting and business activities</v>
          </cell>
          <cell r="BL892">
            <v>1158.149999999976</v>
          </cell>
          <cell r="BM892">
            <v>275.10000000000133</v>
          </cell>
          <cell r="BN892">
            <v>697.19999999999584</v>
          </cell>
          <cell r="BO892">
            <v>0</v>
          </cell>
          <cell r="BP892">
            <v>997.49999999998283</v>
          </cell>
          <cell r="BQ892">
            <v>137.55000000000001</v>
          </cell>
          <cell r="BR892">
            <v>457.80000000000331</v>
          </cell>
          <cell r="BS892">
            <v>0</v>
          </cell>
        </row>
        <row r="893">
          <cell r="B893" t="str">
            <v xml:space="preserve">  90-94</v>
          </cell>
          <cell r="D893">
            <v>11.44</v>
          </cell>
          <cell r="E893">
            <v>33.28</v>
          </cell>
          <cell r="F893">
            <v>44.72</v>
          </cell>
          <cell r="G893">
            <v>23</v>
          </cell>
          <cell r="H893">
            <v>51</v>
          </cell>
          <cell r="I893">
            <v>74</v>
          </cell>
          <cell r="J893">
            <v>22.431372549019606</v>
          </cell>
          <cell r="K893">
            <v>65.254901960784323</v>
          </cell>
          <cell r="L893">
            <v>87.686274509803923</v>
          </cell>
          <cell r="M893">
            <v>24.15</v>
          </cell>
          <cell r="N893">
            <v>64.05</v>
          </cell>
          <cell r="O893">
            <v>88.199999999999989</v>
          </cell>
          <cell r="P893">
            <v>44</v>
          </cell>
          <cell r="Q893">
            <v>112</v>
          </cell>
          <cell r="R893">
            <v>156</v>
          </cell>
          <cell r="S893">
            <v>21.5625</v>
          </cell>
          <cell r="T893">
            <v>57.1875</v>
          </cell>
          <cell r="U893">
            <v>78.749999999999986</v>
          </cell>
          <cell r="AB893" t="str">
            <v>Mental disorders</v>
          </cell>
          <cell r="AL893">
            <v>1</v>
          </cell>
          <cell r="AM893">
            <v>2</v>
          </cell>
          <cell r="BG893" t="str">
            <v>Public administration and defence; social security</v>
          </cell>
          <cell r="BL893">
            <v>1786.0499999999488</v>
          </cell>
          <cell r="BM893">
            <v>295.05000000000155</v>
          </cell>
          <cell r="BN893">
            <v>51.45</v>
          </cell>
          <cell r="BO893">
            <v>0</v>
          </cell>
          <cell r="BP893">
            <v>1242.1499999999724</v>
          </cell>
          <cell r="BQ893">
            <v>112.35</v>
          </cell>
          <cell r="BR893">
            <v>40.950000000000003</v>
          </cell>
          <cell r="BS893">
            <v>0</v>
          </cell>
        </row>
        <row r="894">
          <cell r="B894" t="str">
            <v xml:space="preserve">   95+ </v>
          </cell>
          <cell r="D894">
            <v>6.24</v>
          </cell>
          <cell r="E894">
            <v>8.32</v>
          </cell>
          <cell r="F894">
            <v>14.56</v>
          </cell>
          <cell r="G894">
            <v>8</v>
          </cell>
          <cell r="H894">
            <v>10</v>
          </cell>
          <cell r="I894">
            <v>18</v>
          </cell>
          <cell r="J894">
            <v>62.4</v>
          </cell>
          <cell r="K894">
            <v>83.2</v>
          </cell>
          <cell r="L894">
            <v>145.6</v>
          </cell>
          <cell r="M894">
            <v>8.4</v>
          </cell>
          <cell r="N894">
            <v>25.2</v>
          </cell>
          <cell r="O894">
            <v>33.6</v>
          </cell>
          <cell r="P894">
            <v>11.55</v>
          </cell>
          <cell r="Q894">
            <v>36.75</v>
          </cell>
          <cell r="R894">
            <v>48.3</v>
          </cell>
          <cell r="S894">
            <v>22.857142857142858</v>
          </cell>
          <cell r="T894">
            <v>68.571428571428569</v>
          </cell>
          <cell r="U894">
            <v>91.428571428571431</v>
          </cell>
          <cell r="AB894" t="str">
            <v>Diseases of nervous system, other than meningitis</v>
          </cell>
          <cell r="AL894">
            <v>1</v>
          </cell>
          <cell r="AM894">
            <v>2</v>
          </cell>
          <cell r="AN894">
            <v>1</v>
          </cell>
          <cell r="BG894" t="str">
            <v>Education</v>
          </cell>
          <cell r="BL894">
            <v>302.40000000000163</v>
          </cell>
          <cell r="BM894">
            <v>126</v>
          </cell>
          <cell r="BN894">
            <v>34.65</v>
          </cell>
          <cell r="BO894">
            <v>0</v>
          </cell>
          <cell r="BP894">
            <v>624.74999999999898</v>
          </cell>
          <cell r="BQ894">
            <v>204.7500000000006</v>
          </cell>
          <cell r="BR894">
            <v>138.6</v>
          </cell>
          <cell r="BS894">
            <v>0</v>
          </cell>
        </row>
        <row r="895">
          <cell r="AB895" t="str">
            <v>Bronchitis, chronic and unspecified emphysema and asthma</v>
          </cell>
          <cell r="AM895">
            <v>1</v>
          </cell>
          <cell r="AN895">
            <v>2</v>
          </cell>
          <cell r="BG895" t="str">
            <v>Health and social work</v>
          </cell>
          <cell r="BL895">
            <v>286.65000000000146</v>
          </cell>
          <cell r="BM895">
            <v>77.699999999999889</v>
          </cell>
          <cell r="BN895">
            <v>77.699999999999889</v>
          </cell>
          <cell r="BO895">
            <v>0</v>
          </cell>
          <cell r="BP895">
            <v>1191.7499999999745</v>
          </cell>
          <cell r="BQ895">
            <v>168</v>
          </cell>
          <cell r="BR895">
            <v>184.8</v>
          </cell>
          <cell r="BS895">
            <v>0</v>
          </cell>
        </row>
        <row r="896">
          <cell r="B896" t="str">
            <v xml:space="preserve">Total </v>
          </cell>
          <cell r="D896">
            <v>1857.44</v>
          </cell>
          <cell r="E896">
            <v>1831.44</v>
          </cell>
          <cell r="F896">
            <v>3688.88</v>
          </cell>
          <cell r="G896">
            <v>32761</v>
          </cell>
          <cell r="H896">
            <v>33785</v>
          </cell>
          <cell r="I896">
            <v>66546</v>
          </cell>
          <cell r="J896">
            <v>5.6696682030463057</v>
          </cell>
          <cell r="K896">
            <v>5.4208672487790439</v>
          </cell>
          <cell r="L896">
            <v>5.5433534697803024</v>
          </cell>
          <cell r="M896">
            <v>2518.9500000000003</v>
          </cell>
          <cell r="N896">
            <v>2514.75</v>
          </cell>
          <cell r="O896">
            <v>5033.7</v>
          </cell>
          <cell r="P896">
            <v>43251.500000000007</v>
          </cell>
          <cell r="Q896">
            <v>46895.799999999996</v>
          </cell>
          <cell r="R896">
            <v>90147.3</v>
          </cell>
          <cell r="S896">
            <v>5.8239598626637221</v>
          </cell>
          <cell r="T896">
            <v>5.3624205152700251</v>
          </cell>
          <cell r="U896">
            <v>5.5838610806979236</v>
          </cell>
          <cell r="AB896" t="str">
            <v>Other chronic pulmonary disease due to external agents and residual</v>
          </cell>
          <cell r="AM896">
            <v>1</v>
          </cell>
          <cell r="BG896" t="str">
            <v>Other community, social and personal services</v>
          </cell>
          <cell r="BL896">
            <v>1132.9499999999771</v>
          </cell>
          <cell r="BM896">
            <v>193.2</v>
          </cell>
          <cell r="BN896">
            <v>325.50000000000188</v>
          </cell>
          <cell r="BO896">
            <v>0</v>
          </cell>
          <cell r="BP896">
            <v>667.79999999999711</v>
          </cell>
          <cell r="BQ896">
            <v>107.1</v>
          </cell>
          <cell r="BR896">
            <v>349.65000000000214</v>
          </cell>
          <cell r="BS896">
            <v>0</v>
          </cell>
        </row>
        <row r="897">
          <cell r="AB897" t="str">
            <v xml:space="preserve">Appendicitis, hernia of abdominal cavity, and intestinal obstruction </v>
          </cell>
          <cell r="BG897" t="str">
            <v>Private households with employed persons</v>
          </cell>
          <cell r="BL897">
            <v>19.95</v>
          </cell>
          <cell r="BM897">
            <v>1.05</v>
          </cell>
          <cell r="BN897">
            <v>53.55</v>
          </cell>
          <cell r="BO897">
            <v>0</v>
          </cell>
          <cell r="BP897">
            <v>37.799999999999997</v>
          </cell>
          <cell r="BQ897">
            <v>7.35</v>
          </cell>
          <cell r="BR897">
            <v>1747.1999999999505</v>
          </cell>
          <cell r="BS897">
            <v>5.25</v>
          </cell>
        </row>
        <row r="898">
          <cell r="B898" t="str">
            <v>Source: Population and Housing Census 1991 &amp; 2000</v>
          </cell>
          <cell r="AB898" t="str">
            <v xml:space="preserve">  without mention of hernia</v>
          </cell>
          <cell r="AM898">
            <v>1</v>
          </cell>
          <cell r="AN898">
            <v>2</v>
          </cell>
          <cell r="BG898" t="str">
            <v>Extra territorial organizations and bodies</v>
          </cell>
          <cell r="BL898">
            <v>4.2</v>
          </cell>
          <cell r="BM898">
            <v>16.8</v>
          </cell>
          <cell r="BN898">
            <v>4.2</v>
          </cell>
          <cell r="BO898">
            <v>0</v>
          </cell>
          <cell r="BP898">
            <v>3.15</v>
          </cell>
          <cell r="BQ898">
            <v>8.4</v>
          </cell>
          <cell r="BR898">
            <v>8.4</v>
          </cell>
          <cell r="BS898">
            <v>0</v>
          </cell>
        </row>
        <row r="899">
          <cell r="AB899" t="str">
            <v>Chronic liver disease and cirrhosis</v>
          </cell>
          <cell r="AL899">
            <v>1</v>
          </cell>
          <cell r="AM899">
            <v>4</v>
          </cell>
          <cell r="AN899">
            <v>3</v>
          </cell>
          <cell r="BG899" t="str">
            <v xml:space="preserve">Population and Housing Census 2000. </v>
          </cell>
        </row>
        <row r="900">
          <cell r="AB900" t="str">
            <v>Diseases of other parts of digestive system</v>
          </cell>
          <cell r="AH900">
            <v>1</v>
          </cell>
          <cell r="AM900">
            <v>1</v>
          </cell>
          <cell r="AN900">
            <v>3</v>
          </cell>
        </row>
        <row r="901">
          <cell r="AB901" t="str">
            <v>Diseases of urinary system</v>
          </cell>
          <cell r="AL901">
            <v>1</v>
          </cell>
          <cell r="AM901">
            <v>2</v>
          </cell>
          <cell r="AN901">
            <v>4</v>
          </cell>
        </row>
        <row r="902">
          <cell r="AB902" t="str">
            <v>Residual</v>
          </cell>
          <cell r="AM902">
            <v>2</v>
          </cell>
          <cell r="AN902">
            <v>4</v>
          </cell>
        </row>
        <row r="903">
          <cell r="V903" t="str">
            <v>Main</v>
          </cell>
          <cell r="X903" t="str">
            <v>Demography</v>
          </cell>
        </row>
        <row r="904">
          <cell r="B904" t="str">
            <v>Table 35: Absolute number of persons with limitations with type of limitation, age and sex</v>
          </cell>
          <cell r="L904" t="str">
            <v>Main</v>
          </cell>
          <cell r="N904" t="str">
            <v>Demography</v>
          </cell>
          <cell r="P904" t="str">
            <v>Graph</v>
          </cell>
          <cell r="T904" t="str">
            <v xml:space="preserve">Table 38. Number of persons with at least one ailment </v>
          </cell>
          <cell r="AB904" t="str">
            <v>TOTAL</v>
          </cell>
          <cell r="AH904">
            <v>3</v>
          </cell>
          <cell r="AI904">
            <v>1</v>
          </cell>
          <cell r="AJ904">
            <v>1</v>
          </cell>
          <cell r="AK904">
            <v>7</v>
          </cell>
          <cell r="AL904">
            <v>33</v>
          </cell>
          <cell r="AM904">
            <v>85</v>
          </cell>
          <cell r="AN904">
            <v>165</v>
          </cell>
          <cell r="AO904">
            <v>0</v>
          </cell>
        </row>
        <row r="906">
          <cell r="AB906" t="str">
            <v xml:space="preserve">Source: Department of Public Health </v>
          </cell>
        </row>
        <row r="907">
          <cell r="V907" t="str">
            <v>No</v>
          </cell>
          <cell r="W907" t="str">
            <v>Total pop.</v>
          </cell>
          <cell r="X907" t="str">
            <v>Percentage</v>
          </cell>
          <cell r="AB907" t="str">
            <v xml:space="preserve">               Epidemiology and Research</v>
          </cell>
        </row>
        <row r="908">
          <cell r="E908" t="str">
            <v>Difficulty learning</v>
          </cell>
          <cell r="G908" t="str">
            <v>Difficulty walking,bathing,dressing</v>
          </cell>
          <cell r="J908" t="str">
            <v>Difficulty to move or go outside</v>
          </cell>
          <cell r="M908" t="str">
            <v>Difficulty to work</v>
          </cell>
          <cell r="P908" t="str">
            <v>Any of previous difficulties</v>
          </cell>
        </row>
        <row r="909">
          <cell r="B909" t="str">
            <v xml:space="preserve">  Age</v>
          </cell>
          <cell r="T909" t="str">
            <v>0-4</v>
          </cell>
          <cell r="V909">
            <v>9</v>
          </cell>
          <cell r="W909">
            <v>6979.35</v>
          </cell>
          <cell r="X909">
            <v>0.12895183648907133</v>
          </cell>
        </row>
        <row r="910">
          <cell r="B910" t="str">
            <v xml:space="preserve">  group</v>
          </cell>
          <cell r="D910" t="str">
            <v xml:space="preserve">Male </v>
          </cell>
          <cell r="E910" t="str">
            <v>Female</v>
          </cell>
          <cell r="F910" t="str">
            <v>Total</v>
          </cell>
          <cell r="G910" t="str">
            <v xml:space="preserve">Male </v>
          </cell>
          <cell r="H910" t="str">
            <v>Female</v>
          </cell>
          <cell r="I910" t="str">
            <v>Total</v>
          </cell>
          <cell r="J910" t="str">
            <v xml:space="preserve">Male </v>
          </cell>
          <cell r="K910" t="str">
            <v>Female</v>
          </cell>
          <cell r="L910" t="str">
            <v>Total</v>
          </cell>
          <cell r="M910" t="str">
            <v xml:space="preserve">Male </v>
          </cell>
          <cell r="N910" t="str">
            <v>Female</v>
          </cell>
          <cell r="O910" t="str">
            <v>Total</v>
          </cell>
          <cell r="P910" t="str">
            <v xml:space="preserve">Male </v>
          </cell>
          <cell r="Q910" t="str">
            <v>Female</v>
          </cell>
          <cell r="R910" t="str">
            <v>Total</v>
          </cell>
          <cell r="T910" t="str">
            <v>5-9</v>
          </cell>
          <cell r="V910">
            <v>24</v>
          </cell>
          <cell r="W910">
            <v>7149.45</v>
          </cell>
          <cell r="X910">
            <v>0.33569015798418061</v>
          </cell>
        </row>
        <row r="911">
          <cell r="T911" t="str">
            <v>10-14</v>
          </cell>
          <cell r="V911">
            <v>70</v>
          </cell>
          <cell r="W911">
            <v>6757.8</v>
          </cell>
          <cell r="X911">
            <v>1.0358400662937643</v>
          </cell>
        </row>
        <row r="912">
          <cell r="D912" t="str">
            <v xml:space="preserve"> </v>
          </cell>
          <cell r="T912" t="str">
            <v>15-19</v>
          </cell>
          <cell r="V912">
            <v>87</v>
          </cell>
          <cell r="W912">
            <v>6128.85</v>
          </cell>
          <cell r="X912">
            <v>1.4195158961305954</v>
          </cell>
          <cell r="AB912" t="str">
            <v>Table 33. Causes of death by age, 2000, Female</v>
          </cell>
          <cell r="AH912" t="str">
            <v>Main</v>
          </cell>
          <cell r="AJ912" t="str">
            <v>Demography</v>
          </cell>
        </row>
        <row r="913">
          <cell r="B913" t="str">
            <v xml:space="preserve">   0- 4</v>
          </cell>
          <cell r="D913">
            <v>13.65</v>
          </cell>
          <cell r="E913">
            <v>7.35</v>
          </cell>
          <cell r="F913">
            <v>21</v>
          </cell>
          <cell r="G913">
            <v>23.1</v>
          </cell>
          <cell r="H913">
            <v>10.5</v>
          </cell>
          <cell r="I913">
            <v>33.6</v>
          </cell>
          <cell r="J913" t="str">
            <v>-</v>
          </cell>
          <cell r="K913" t="str">
            <v>-</v>
          </cell>
          <cell r="L913" t="str">
            <v>-</v>
          </cell>
          <cell r="M913" t="str">
            <v>-</v>
          </cell>
          <cell r="N913" t="str">
            <v>-</v>
          </cell>
          <cell r="O913" t="str">
            <v>-</v>
          </cell>
          <cell r="P913">
            <v>28</v>
          </cell>
          <cell r="Q913">
            <v>15</v>
          </cell>
          <cell r="R913">
            <v>43</v>
          </cell>
          <cell r="T913" t="str">
            <v>20-24</v>
          </cell>
          <cell r="V913">
            <v>152</v>
          </cell>
          <cell r="W913">
            <v>5024.25</v>
          </cell>
          <cell r="X913">
            <v>3.0253271632581979</v>
          </cell>
        </row>
        <row r="914">
          <cell r="B914" t="str">
            <v xml:space="preserve">   5- 9</v>
          </cell>
          <cell r="D914">
            <v>87.15</v>
          </cell>
          <cell r="E914">
            <v>51.45</v>
          </cell>
          <cell r="F914">
            <v>138.6</v>
          </cell>
          <cell r="G914">
            <v>22.05</v>
          </cell>
          <cell r="H914">
            <v>19.95</v>
          </cell>
          <cell r="I914">
            <v>42</v>
          </cell>
          <cell r="J914" t="str">
            <v>-</v>
          </cell>
          <cell r="K914" t="str">
            <v>-</v>
          </cell>
          <cell r="L914" t="str">
            <v>-</v>
          </cell>
          <cell r="M914" t="str">
            <v>-</v>
          </cell>
          <cell r="N914" t="str">
            <v>-</v>
          </cell>
          <cell r="O914" t="str">
            <v>-</v>
          </cell>
          <cell r="P914">
            <v>94</v>
          </cell>
          <cell r="Q914">
            <v>56</v>
          </cell>
          <cell r="R914">
            <v>150</v>
          </cell>
          <cell r="T914" t="str">
            <v>25-29</v>
          </cell>
          <cell r="V914">
            <v>271</v>
          </cell>
          <cell r="W914">
            <v>6353.55</v>
          </cell>
          <cell r="X914">
            <v>4.2653319797593472</v>
          </cell>
          <cell r="AL914" t="str">
            <v>Female</v>
          </cell>
        </row>
        <row r="915">
          <cell r="B915" t="str">
            <v xml:space="preserve">  10-14</v>
          </cell>
          <cell r="D915">
            <v>138.6</v>
          </cell>
          <cell r="E915">
            <v>72.45</v>
          </cell>
          <cell r="F915">
            <v>211.05</v>
          </cell>
          <cell r="G915">
            <v>21</v>
          </cell>
          <cell r="H915">
            <v>8.4</v>
          </cell>
          <cell r="I915">
            <v>29.4</v>
          </cell>
          <cell r="J915">
            <v>7.35</v>
          </cell>
          <cell r="K915">
            <v>11.55</v>
          </cell>
          <cell r="L915">
            <v>18.899999999999999</v>
          </cell>
          <cell r="M915">
            <v>11.55</v>
          </cell>
          <cell r="N915">
            <v>12.6</v>
          </cell>
          <cell r="O915">
            <v>24.15</v>
          </cell>
          <cell r="P915">
            <v>152</v>
          </cell>
          <cell r="Q915">
            <v>87</v>
          </cell>
          <cell r="R915">
            <v>239</v>
          </cell>
          <cell r="T915" t="str">
            <v>30-34</v>
          </cell>
          <cell r="V915">
            <v>511</v>
          </cell>
          <cell r="W915">
            <v>7774.2</v>
          </cell>
          <cell r="X915">
            <v>6.5730235908517924</v>
          </cell>
          <cell r="AC915" t="str">
            <v>CAUSES OF DEATH</v>
          </cell>
        </row>
        <row r="916">
          <cell r="B916" t="str">
            <v xml:space="preserve">  15-19</v>
          </cell>
          <cell r="D916">
            <v>66.150000000000006</v>
          </cell>
          <cell r="E916">
            <v>66.150000000000006</v>
          </cell>
          <cell r="F916">
            <v>132.30000000000001</v>
          </cell>
          <cell r="G916">
            <v>8.4</v>
          </cell>
          <cell r="H916">
            <v>11.55</v>
          </cell>
          <cell r="I916">
            <v>19.95</v>
          </cell>
          <cell r="J916">
            <v>26.25</v>
          </cell>
          <cell r="K916">
            <v>27.3</v>
          </cell>
          <cell r="L916">
            <v>53.55</v>
          </cell>
          <cell r="M916">
            <v>57.75</v>
          </cell>
          <cell r="N916">
            <v>60.9</v>
          </cell>
          <cell r="O916">
            <v>118.65</v>
          </cell>
          <cell r="P916">
            <v>110</v>
          </cell>
          <cell r="Q916">
            <v>117</v>
          </cell>
          <cell r="R916">
            <v>227</v>
          </cell>
          <cell r="T916" t="str">
            <v>35-39</v>
          </cell>
          <cell r="V916">
            <v>852</v>
          </cell>
          <cell r="W916">
            <v>9091.9500000000007</v>
          </cell>
          <cell r="X916">
            <v>9.3709270288551956</v>
          </cell>
          <cell r="AH916" t="str">
            <v>&lt; 1</v>
          </cell>
          <cell r="AI916" t="str">
            <v>1-4</v>
          </cell>
          <cell r="AJ916" t="str">
            <v>5-14</v>
          </cell>
          <cell r="AK916" t="str">
            <v>15-24</v>
          </cell>
          <cell r="AL916" t="str">
            <v>25-44</v>
          </cell>
          <cell r="AM916" t="str">
            <v>45-64</v>
          </cell>
          <cell r="AN916" t="str">
            <v>65+</v>
          </cell>
          <cell r="AO916" t="str">
            <v>NR</v>
          </cell>
          <cell r="AP916" t="str">
            <v>Total</v>
          </cell>
        </row>
        <row r="917">
          <cell r="B917" t="str">
            <v xml:space="preserve">  20-24</v>
          </cell>
          <cell r="D917">
            <v>51.45</v>
          </cell>
          <cell r="E917">
            <v>29.4</v>
          </cell>
          <cell r="F917">
            <v>80.849999999999994</v>
          </cell>
          <cell r="G917">
            <v>11.55</v>
          </cell>
          <cell r="H917">
            <v>10.5</v>
          </cell>
          <cell r="I917">
            <v>22.05</v>
          </cell>
          <cell r="J917">
            <v>27.3</v>
          </cell>
          <cell r="K917">
            <v>23.1</v>
          </cell>
          <cell r="L917">
            <v>50.4</v>
          </cell>
          <cell r="M917">
            <v>37.799999999999997</v>
          </cell>
          <cell r="N917">
            <v>38.85</v>
          </cell>
          <cell r="O917">
            <v>76.650000000000006</v>
          </cell>
          <cell r="P917">
            <v>68</v>
          </cell>
          <cell r="Q917">
            <v>55</v>
          </cell>
          <cell r="R917">
            <v>123</v>
          </cell>
          <cell r="T917" t="str">
            <v>40-44</v>
          </cell>
          <cell r="V917">
            <v>1275</v>
          </cell>
          <cell r="W917">
            <v>8421</v>
          </cell>
          <cell r="X917">
            <v>15.140719629497685</v>
          </cell>
        </row>
        <row r="918">
          <cell r="B918" t="str">
            <v xml:space="preserve">  25-29</v>
          </cell>
          <cell r="D918">
            <v>67.2</v>
          </cell>
          <cell r="E918">
            <v>49.35</v>
          </cell>
          <cell r="F918">
            <v>116.55</v>
          </cell>
          <cell r="G918">
            <v>19.95</v>
          </cell>
          <cell r="H918">
            <v>19.95</v>
          </cell>
          <cell r="I918">
            <v>39.9</v>
          </cell>
          <cell r="J918">
            <v>32.549999999999997</v>
          </cell>
          <cell r="K918">
            <v>39.9</v>
          </cell>
          <cell r="L918">
            <v>72.45</v>
          </cell>
          <cell r="M918">
            <v>49.35</v>
          </cell>
          <cell r="N918">
            <v>53.55</v>
          </cell>
          <cell r="O918">
            <v>102.9</v>
          </cell>
          <cell r="P918">
            <v>94</v>
          </cell>
          <cell r="Q918">
            <v>81</v>
          </cell>
          <cell r="R918">
            <v>175</v>
          </cell>
          <cell r="T918" t="str">
            <v>45-49</v>
          </cell>
          <cell r="V918">
            <v>1471</v>
          </cell>
          <cell r="W918">
            <v>6920.55</v>
          </cell>
          <cell r="X918">
            <v>21.255536048435456</v>
          </cell>
        </row>
        <row r="919">
          <cell r="B919" t="str">
            <v xml:space="preserve">  30-34</v>
          </cell>
          <cell r="D919">
            <v>52.5</v>
          </cell>
          <cell r="E919">
            <v>52.5</v>
          </cell>
          <cell r="F919">
            <v>105</v>
          </cell>
          <cell r="G919">
            <v>10.5</v>
          </cell>
          <cell r="H919">
            <v>17.850000000000001</v>
          </cell>
          <cell r="I919">
            <v>28.35</v>
          </cell>
          <cell r="J919">
            <v>29.4</v>
          </cell>
          <cell r="K919">
            <v>35.700000000000003</v>
          </cell>
          <cell r="L919">
            <v>65.099999999999994</v>
          </cell>
          <cell r="M919">
            <v>54.6</v>
          </cell>
          <cell r="N919">
            <v>71.400000000000006</v>
          </cell>
          <cell r="O919">
            <v>126</v>
          </cell>
          <cell r="P919">
            <v>89</v>
          </cell>
          <cell r="Q919">
            <v>109</v>
          </cell>
          <cell r="R919">
            <v>198</v>
          </cell>
          <cell r="T919" t="str">
            <v>50-54</v>
          </cell>
          <cell r="V919">
            <v>1509</v>
          </cell>
          <cell r="W919">
            <v>5378.1</v>
          </cell>
          <cell r="X919">
            <v>28.058236180063588</v>
          </cell>
          <cell r="AB919" t="str">
            <v>SYMPTOMS, SIGNS AND ILL-DEFINED CONDITIONS</v>
          </cell>
          <cell r="AH919">
            <v>1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6</v>
          </cell>
          <cell r="AN919">
            <v>11</v>
          </cell>
          <cell r="AO919">
            <v>0</v>
          </cell>
          <cell r="AP919">
            <v>18</v>
          </cell>
        </row>
        <row r="920">
          <cell r="B920" t="str">
            <v xml:space="preserve">  35-39</v>
          </cell>
          <cell r="D920">
            <v>93.45</v>
          </cell>
          <cell r="E920">
            <v>71.400000000000006</v>
          </cell>
          <cell r="F920">
            <v>164.85</v>
          </cell>
          <cell r="G920">
            <v>19.95</v>
          </cell>
          <cell r="H920">
            <v>24.15</v>
          </cell>
          <cell r="I920">
            <v>44.1</v>
          </cell>
          <cell r="J920">
            <v>45.15</v>
          </cell>
          <cell r="K920">
            <v>47.25</v>
          </cell>
          <cell r="L920">
            <v>92.4</v>
          </cell>
          <cell r="M920">
            <v>98.7</v>
          </cell>
          <cell r="N920">
            <v>85.05</v>
          </cell>
          <cell r="O920">
            <v>183.75</v>
          </cell>
          <cell r="P920">
            <v>155</v>
          </cell>
          <cell r="Q920">
            <v>131</v>
          </cell>
          <cell r="R920">
            <v>286</v>
          </cell>
          <cell r="T920" t="str">
            <v>55-59</v>
          </cell>
          <cell r="V920">
            <v>1596</v>
          </cell>
          <cell r="W920">
            <v>4070.85</v>
          </cell>
          <cell r="X920">
            <v>39.205571318029406</v>
          </cell>
        </row>
        <row r="921">
          <cell r="B921" t="str">
            <v xml:space="preserve">  40-44</v>
          </cell>
          <cell r="D921">
            <v>110.25</v>
          </cell>
          <cell r="E921">
            <v>109.2</v>
          </cell>
          <cell r="F921">
            <v>219.45</v>
          </cell>
          <cell r="G921">
            <v>34.65</v>
          </cell>
          <cell r="H921">
            <v>32.549999999999997</v>
          </cell>
          <cell r="I921">
            <v>67.2</v>
          </cell>
          <cell r="J921">
            <v>59.85</v>
          </cell>
          <cell r="K921">
            <v>73.5</v>
          </cell>
          <cell r="L921">
            <v>133.35</v>
          </cell>
          <cell r="M921">
            <v>116.55</v>
          </cell>
          <cell r="N921">
            <v>120.75</v>
          </cell>
          <cell r="O921">
            <v>237.3</v>
          </cell>
          <cell r="P921">
            <v>179</v>
          </cell>
          <cell r="Q921">
            <v>195</v>
          </cell>
          <cell r="R921">
            <v>374</v>
          </cell>
          <cell r="T921" t="str">
            <v>60-64</v>
          </cell>
          <cell r="V921">
            <v>1585</v>
          </cell>
          <cell r="W921">
            <v>3473.4</v>
          </cell>
          <cell r="X921">
            <v>45.632521448724589</v>
          </cell>
          <cell r="AB921" t="str">
            <v>COMMUNICABLE DISEASES</v>
          </cell>
          <cell r="AH921">
            <v>0</v>
          </cell>
          <cell r="AI921">
            <v>1</v>
          </cell>
          <cell r="AJ921">
            <v>2</v>
          </cell>
          <cell r="AK921">
            <v>0</v>
          </cell>
          <cell r="AL921">
            <v>4</v>
          </cell>
          <cell r="AM921">
            <v>2</v>
          </cell>
          <cell r="AN921">
            <v>14</v>
          </cell>
          <cell r="AO921">
            <v>0</v>
          </cell>
          <cell r="AP921">
            <v>23</v>
          </cell>
        </row>
        <row r="922">
          <cell r="B922" t="str">
            <v xml:space="preserve">  45-49</v>
          </cell>
          <cell r="D922">
            <v>94.5</v>
          </cell>
          <cell r="E922">
            <v>110.25</v>
          </cell>
          <cell r="F922">
            <v>204.75</v>
          </cell>
          <cell r="G922">
            <v>40.950000000000003</v>
          </cell>
          <cell r="H922">
            <v>47.25</v>
          </cell>
          <cell r="I922">
            <v>88.2</v>
          </cell>
          <cell r="J922">
            <v>50.4</v>
          </cell>
          <cell r="K922">
            <v>73.5</v>
          </cell>
          <cell r="L922">
            <v>123.9</v>
          </cell>
          <cell r="M922">
            <v>119.7</v>
          </cell>
          <cell r="N922">
            <v>144.9</v>
          </cell>
          <cell r="O922">
            <v>264.60000000000002</v>
          </cell>
          <cell r="P922">
            <v>179</v>
          </cell>
          <cell r="Q922">
            <v>221</v>
          </cell>
          <cell r="R922">
            <v>400</v>
          </cell>
          <cell r="T922" t="str">
            <v>65-69</v>
          </cell>
          <cell r="V922">
            <v>1360</v>
          </cell>
          <cell r="W922">
            <v>2585.1</v>
          </cell>
          <cell r="X922">
            <v>52.609183397160649</v>
          </cell>
          <cell r="AB922" t="str">
            <v>Intestinal infectious diseases</v>
          </cell>
          <cell r="AI922">
            <v>1</v>
          </cell>
          <cell r="AN922">
            <v>1</v>
          </cell>
          <cell r="AP922">
            <v>2</v>
          </cell>
        </row>
        <row r="923">
          <cell r="B923" t="str">
            <v xml:space="preserve">  50-54</v>
          </cell>
          <cell r="D923">
            <v>86.1</v>
          </cell>
          <cell r="E923">
            <v>121.8</v>
          </cell>
          <cell r="F923">
            <v>207.9</v>
          </cell>
          <cell r="G923">
            <v>39.9</v>
          </cell>
          <cell r="H923">
            <v>42</v>
          </cell>
          <cell r="I923">
            <v>81.900000000000006</v>
          </cell>
          <cell r="J923">
            <v>55.65</v>
          </cell>
          <cell r="K923">
            <v>68.25</v>
          </cell>
          <cell r="L923">
            <v>123.9</v>
          </cell>
          <cell r="M923">
            <v>123.9</v>
          </cell>
          <cell r="N923">
            <v>140.69999999999999</v>
          </cell>
          <cell r="O923">
            <v>264.60000000000002</v>
          </cell>
          <cell r="P923">
            <v>170</v>
          </cell>
          <cell r="Q923">
            <v>213</v>
          </cell>
          <cell r="R923">
            <v>383</v>
          </cell>
          <cell r="T923" t="str">
            <v>70-74</v>
          </cell>
          <cell r="V923">
            <v>928</v>
          </cell>
          <cell r="W923">
            <v>1687.35</v>
          </cell>
          <cell r="X923">
            <v>54.997481257593272</v>
          </cell>
          <cell r="AB923" t="str">
            <v>Certain vector-borne diseases</v>
          </cell>
          <cell r="AJ923">
            <v>1</v>
          </cell>
          <cell r="AP923">
            <v>1</v>
          </cell>
        </row>
        <row r="924">
          <cell r="B924" t="str">
            <v xml:space="preserve">  55-59</v>
          </cell>
          <cell r="D924">
            <v>68.25</v>
          </cell>
          <cell r="E924">
            <v>94.5</v>
          </cell>
          <cell r="F924">
            <v>162.75</v>
          </cell>
          <cell r="G924">
            <v>24.15</v>
          </cell>
          <cell r="H924">
            <v>60.9</v>
          </cell>
          <cell r="I924">
            <v>85.05</v>
          </cell>
          <cell r="J924">
            <v>43.05</v>
          </cell>
          <cell r="K924">
            <v>90.3</v>
          </cell>
          <cell r="L924">
            <v>133.35</v>
          </cell>
          <cell r="M924">
            <v>94.5</v>
          </cell>
          <cell r="N924">
            <v>168</v>
          </cell>
          <cell r="O924">
            <v>262.5</v>
          </cell>
          <cell r="P924">
            <v>141</v>
          </cell>
          <cell r="Q924">
            <v>227</v>
          </cell>
          <cell r="R924">
            <v>368</v>
          </cell>
          <cell r="T924" t="str">
            <v>75-79</v>
          </cell>
          <cell r="V924">
            <v>581</v>
          </cell>
          <cell r="W924">
            <v>1044.75</v>
          </cell>
          <cell r="X924">
            <v>55.611390284757121</v>
          </cell>
          <cell r="AB924" t="str">
            <v>Septicemia</v>
          </cell>
          <cell r="AJ924">
            <v>1</v>
          </cell>
          <cell r="AN924">
            <v>5</v>
          </cell>
          <cell r="AP924">
            <v>6</v>
          </cell>
        </row>
        <row r="925">
          <cell r="B925" t="str">
            <v xml:space="preserve">  60-64</v>
          </cell>
          <cell r="D925">
            <v>67.2</v>
          </cell>
          <cell r="E925">
            <v>118.65</v>
          </cell>
          <cell r="F925">
            <v>185.85</v>
          </cell>
          <cell r="G925">
            <v>37.799999999999997</v>
          </cell>
          <cell r="H925">
            <v>63</v>
          </cell>
          <cell r="I925">
            <v>100.8</v>
          </cell>
          <cell r="J925">
            <v>73.5</v>
          </cell>
          <cell r="K925">
            <v>119.7</v>
          </cell>
          <cell r="L925">
            <v>193.2</v>
          </cell>
          <cell r="M925">
            <v>123.9</v>
          </cell>
          <cell r="N925">
            <v>192.15</v>
          </cell>
          <cell r="O925">
            <v>316.05</v>
          </cell>
          <cell r="P925">
            <v>155</v>
          </cell>
          <cell r="Q925">
            <v>278</v>
          </cell>
          <cell r="R925">
            <v>433</v>
          </cell>
          <cell r="T925" t="str">
            <v>80-84</v>
          </cell>
          <cell r="V925">
            <v>415</v>
          </cell>
          <cell r="W925">
            <v>730.8</v>
          </cell>
          <cell r="X925">
            <v>56.787082649151621</v>
          </cell>
          <cell r="AB925" t="str">
            <v>Acute respiratory infections</v>
          </cell>
          <cell r="AM925">
            <v>1</v>
          </cell>
          <cell r="AN925">
            <v>7</v>
          </cell>
          <cell r="AP925">
            <v>8</v>
          </cell>
        </row>
        <row r="926">
          <cell r="B926" t="str">
            <v xml:space="preserve">  65-69</v>
          </cell>
          <cell r="D926">
            <v>81.900000000000006</v>
          </cell>
          <cell r="E926">
            <v>135.44999999999999</v>
          </cell>
          <cell r="F926">
            <v>217.35</v>
          </cell>
          <cell r="G926">
            <v>60.9</v>
          </cell>
          <cell r="H926">
            <v>76.650000000000006</v>
          </cell>
          <cell r="I926">
            <v>137.55000000000001</v>
          </cell>
          <cell r="J926">
            <v>90.3</v>
          </cell>
          <cell r="K926">
            <v>173.25</v>
          </cell>
          <cell r="L926">
            <v>263.55</v>
          </cell>
          <cell r="M926">
            <v>141.75</v>
          </cell>
          <cell r="N926">
            <v>242.55</v>
          </cell>
          <cell r="O926">
            <v>384.3</v>
          </cell>
          <cell r="P926">
            <v>196</v>
          </cell>
          <cell r="Q926">
            <v>321</v>
          </cell>
          <cell r="R926">
            <v>517</v>
          </cell>
          <cell r="T926" t="str">
            <v>85-89</v>
          </cell>
          <cell r="V926">
            <v>227</v>
          </cell>
          <cell r="W926">
            <v>371.7</v>
          </cell>
          <cell r="X926">
            <v>61.070755986010226</v>
          </cell>
          <cell r="AB926" t="str">
            <v>Other infectious and parasitic diseases</v>
          </cell>
          <cell r="AN926">
            <v>1</v>
          </cell>
          <cell r="AP926">
            <v>1</v>
          </cell>
        </row>
        <row r="927">
          <cell r="B927" t="str">
            <v xml:space="preserve">  70-74</v>
          </cell>
          <cell r="D927">
            <v>64.05</v>
          </cell>
          <cell r="E927">
            <v>122.85</v>
          </cell>
          <cell r="F927">
            <v>186.9</v>
          </cell>
          <cell r="G927">
            <v>51.45</v>
          </cell>
          <cell r="H927">
            <v>70.349999999999994</v>
          </cell>
          <cell r="I927">
            <v>121.8</v>
          </cell>
          <cell r="J927">
            <v>80.849999999999994</v>
          </cell>
          <cell r="K927">
            <v>194.25</v>
          </cell>
          <cell r="L927">
            <v>275.10000000000002</v>
          </cell>
          <cell r="M927">
            <v>113.4</v>
          </cell>
          <cell r="N927">
            <v>235.2</v>
          </cell>
          <cell r="O927">
            <v>348.6</v>
          </cell>
          <cell r="P927">
            <v>148</v>
          </cell>
          <cell r="Q927">
            <v>308</v>
          </cell>
          <cell r="R927">
            <v>456</v>
          </cell>
          <cell r="T927" t="str">
            <v>90-94</v>
          </cell>
          <cell r="V927">
            <v>83</v>
          </cell>
          <cell r="W927">
            <v>156</v>
          </cell>
          <cell r="X927">
            <v>53.205128205128204</v>
          </cell>
          <cell r="AB927" t="str">
            <v>HIV/AIDS</v>
          </cell>
          <cell r="AL927">
            <v>4</v>
          </cell>
          <cell r="AM927">
            <v>1</v>
          </cell>
          <cell r="AP927">
            <v>5</v>
          </cell>
        </row>
        <row r="928">
          <cell r="B928" t="str">
            <v xml:space="preserve">  75-79</v>
          </cell>
          <cell r="D928">
            <v>77.7</v>
          </cell>
          <cell r="E928">
            <v>101.85</v>
          </cell>
          <cell r="F928">
            <v>179.55</v>
          </cell>
          <cell r="G928">
            <v>52.5</v>
          </cell>
          <cell r="H928">
            <v>81.900000000000006</v>
          </cell>
          <cell r="I928">
            <v>134.4</v>
          </cell>
          <cell r="J928">
            <v>93.45</v>
          </cell>
          <cell r="K928">
            <v>196.35</v>
          </cell>
          <cell r="L928">
            <v>289.8</v>
          </cell>
          <cell r="M928">
            <v>124.95</v>
          </cell>
          <cell r="N928">
            <v>228.9</v>
          </cell>
          <cell r="O928">
            <v>353.85</v>
          </cell>
          <cell r="P928">
            <v>156</v>
          </cell>
          <cell r="Q928">
            <v>273</v>
          </cell>
          <cell r="R928">
            <v>429</v>
          </cell>
          <cell r="T928" t="str">
            <v>95+</v>
          </cell>
          <cell r="V928">
            <v>27</v>
          </cell>
          <cell r="W928">
            <v>48.3</v>
          </cell>
          <cell r="X928">
            <v>55.900621118012431</v>
          </cell>
        </row>
        <row r="929">
          <cell r="B929" t="str">
            <v xml:space="preserve">  80-84</v>
          </cell>
          <cell r="D929">
            <v>59.85</v>
          </cell>
          <cell r="E929">
            <v>126</v>
          </cell>
          <cell r="F929">
            <v>185.85</v>
          </cell>
          <cell r="G929">
            <v>50.4</v>
          </cell>
          <cell r="H929">
            <v>119.7</v>
          </cell>
          <cell r="I929">
            <v>170.1</v>
          </cell>
          <cell r="J929">
            <v>88.2</v>
          </cell>
          <cell r="K929">
            <v>231</v>
          </cell>
          <cell r="L929">
            <v>319.2</v>
          </cell>
          <cell r="M929">
            <v>109.2</v>
          </cell>
          <cell r="N929">
            <v>245.7</v>
          </cell>
          <cell r="O929">
            <v>354.9</v>
          </cell>
          <cell r="P929">
            <v>127</v>
          </cell>
          <cell r="Q929">
            <v>282</v>
          </cell>
          <cell r="R929">
            <v>409</v>
          </cell>
          <cell r="T929" t="str">
            <v>NR</v>
          </cell>
          <cell r="V929">
            <v>9</v>
          </cell>
          <cell r="W929">
            <v>358.05</v>
          </cell>
          <cell r="X929">
            <v>2.5136154168412235</v>
          </cell>
          <cell r="AB929" t="str">
            <v>NEOPLASMS</v>
          </cell>
          <cell r="AH929">
            <v>0</v>
          </cell>
          <cell r="AI929">
            <v>0</v>
          </cell>
          <cell r="AJ929">
            <v>0</v>
          </cell>
          <cell r="AK929">
            <v>1</v>
          </cell>
          <cell r="AL929">
            <v>5</v>
          </cell>
          <cell r="AM929">
            <v>20</v>
          </cell>
          <cell r="AN929">
            <v>23</v>
          </cell>
          <cell r="AP929">
            <v>49</v>
          </cell>
        </row>
        <row r="930">
          <cell r="B930" t="str">
            <v xml:space="preserve">  85-89</v>
          </cell>
          <cell r="D930">
            <v>47.25</v>
          </cell>
          <cell r="E930">
            <v>110.25</v>
          </cell>
          <cell r="F930">
            <v>157.5</v>
          </cell>
          <cell r="G930">
            <v>49.35</v>
          </cell>
          <cell r="H930">
            <v>110.25</v>
          </cell>
          <cell r="I930">
            <v>159.6</v>
          </cell>
          <cell r="J930">
            <v>71.400000000000006</v>
          </cell>
          <cell r="K930">
            <v>163.80000000000001</v>
          </cell>
          <cell r="L930">
            <v>235.2</v>
          </cell>
          <cell r="M930">
            <v>79.8</v>
          </cell>
          <cell r="N930">
            <v>172.2</v>
          </cell>
          <cell r="O930">
            <v>252</v>
          </cell>
          <cell r="P930">
            <v>84</v>
          </cell>
          <cell r="Q930">
            <v>187</v>
          </cell>
          <cell r="R930">
            <v>271</v>
          </cell>
          <cell r="T930" t="str">
            <v>All ages</v>
          </cell>
          <cell r="V930">
            <v>13043</v>
          </cell>
          <cell r="W930">
            <v>90505.35</v>
          </cell>
          <cell r="X930">
            <v>14.411302757240316</v>
          </cell>
          <cell r="AB930" t="str">
            <v>Malignant neoplasm of stomach</v>
          </cell>
          <cell r="AM930">
            <v>2</v>
          </cell>
          <cell r="AN930">
            <v>3</v>
          </cell>
          <cell r="AP930">
            <v>5</v>
          </cell>
        </row>
        <row r="931">
          <cell r="B931" t="str">
            <v xml:space="preserve">  90-94</v>
          </cell>
          <cell r="D931">
            <v>25.2</v>
          </cell>
          <cell r="E931">
            <v>56.7</v>
          </cell>
          <cell r="F931">
            <v>81.900000000000006</v>
          </cell>
          <cell r="G931">
            <v>17.850000000000001</v>
          </cell>
          <cell r="H931">
            <v>51.45</v>
          </cell>
          <cell r="I931">
            <v>69.3</v>
          </cell>
          <cell r="J931">
            <v>29.4</v>
          </cell>
          <cell r="K931">
            <v>81.900000000000006</v>
          </cell>
          <cell r="L931">
            <v>111.3</v>
          </cell>
          <cell r="M931">
            <v>30.45</v>
          </cell>
          <cell r="N931">
            <v>84</v>
          </cell>
          <cell r="O931">
            <v>114.45</v>
          </cell>
          <cell r="P931">
            <v>33</v>
          </cell>
          <cell r="Q931">
            <v>93</v>
          </cell>
          <cell r="R931">
            <v>126</v>
          </cell>
          <cell r="T931" t="str">
            <v>Source: Population and Housing Census 2000</v>
          </cell>
          <cell r="AB931" t="str">
            <v>Malignant neoplasm of colon</v>
          </cell>
          <cell r="AM931">
            <v>3</v>
          </cell>
          <cell r="AP931">
            <v>3</v>
          </cell>
        </row>
        <row r="932">
          <cell r="B932" t="str">
            <v xml:space="preserve">   95+ </v>
          </cell>
          <cell r="D932">
            <v>9.4499999999999993</v>
          </cell>
          <cell r="E932">
            <v>21</v>
          </cell>
          <cell r="F932">
            <v>30.45</v>
          </cell>
          <cell r="G932">
            <v>7.35</v>
          </cell>
          <cell r="H932">
            <v>24.15</v>
          </cell>
          <cell r="I932">
            <v>31.5</v>
          </cell>
          <cell r="J932">
            <v>10.5</v>
          </cell>
          <cell r="K932">
            <v>33.6</v>
          </cell>
          <cell r="L932">
            <v>44.1</v>
          </cell>
          <cell r="M932">
            <v>11.55</v>
          </cell>
          <cell r="N932">
            <v>32.549999999999997</v>
          </cell>
          <cell r="O932">
            <v>44.1</v>
          </cell>
          <cell r="P932">
            <v>12</v>
          </cell>
          <cell r="Q932">
            <v>34</v>
          </cell>
          <cell r="R932">
            <v>46</v>
          </cell>
          <cell r="AB932" t="str">
            <v>Malignant neoplasm of digestive organs and peritoneum,</v>
          </cell>
        </row>
        <row r="933">
          <cell r="B933" t="str">
            <v xml:space="preserve">Not rep. </v>
          </cell>
          <cell r="D933">
            <v>3.15</v>
          </cell>
          <cell r="E933">
            <v>1.05</v>
          </cell>
          <cell r="F933">
            <v>4.2</v>
          </cell>
          <cell r="G933">
            <v>2.1</v>
          </cell>
          <cell r="H933">
            <v>1.05</v>
          </cell>
          <cell r="I933">
            <v>3.15</v>
          </cell>
          <cell r="J933">
            <v>1.05</v>
          </cell>
          <cell r="K933">
            <v>0</v>
          </cell>
          <cell r="L933">
            <v>1.05</v>
          </cell>
          <cell r="M933">
            <v>2.1</v>
          </cell>
          <cell r="N933">
            <v>1.05</v>
          </cell>
          <cell r="O933">
            <v>3.15</v>
          </cell>
          <cell r="P933">
            <v>3</v>
          </cell>
          <cell r="Q933">
            <v>2</v>
          </cell>
          <cell r="R933">
            <v>5</v>
          </cell>
          <cell r="AB933" t="str">
            <v xml:space="preserve">   other than stomach and colon</v>
          </cell>
          <cell r="AM933">
            <v>3</v>
          </cell>
          <cell r="AN933">
            <v>5</v>
          </cell>
          <cell r="AP933">
            <v>8</v>
          </cell>
        </row>
        <row r="934">
          <cell r="AB934" t="str">
            <v>Malignant neoplasm of trachea</v>
          </cell>
          <cell r="AL934">
            <v>1</v>
          </cell>
          <cell r="AN934">
            <v>1</v>
          </cell>
          <cell r="AP934">
            <v>2</v>
          </cell>
        </row>
        <row r="935">
          <cell r="B935" t="str">
            <v>All</v>
          </cell>
          <cell r="D935">
            <v>1365</v>
          </cell>
          <cell r="E935">
            <v>1629.6</v>
          </cell>
          <cell r="F935">
            <v>2994.6</v>
          </cell>
          <cell r="G935">
            <v>605.85</v>
          </cell>
          <cell r="H935">
            <v>904.05</v>
          </cell>
          <cell r="I935">
            <v>1509.9</v>
          </cell>
          <cell r="J935">
            <v>915.6</v>
          </cell>
          <cell r="K935">
            <v>1684.2</v>
          </cell>
          <cell r="L935">
            <v>2599.8000000000002</v>
          </cell>
          <cell r="M935">
            <v>1501.5</v>
          </cell>
          <cell r="N935">
            <v>2331</v>
          </cell>
          <cell r="O935">
            <v>3832.5</v>
          </cell>
          <cell r="P935">
            <v>2373</v>
          </cell>
          <cell r="Q935">
            <v>3285</v>
          </cell>
          <cell r="R935">
            <v>5658</v>
          </cell>
          <cell r="AB935" t="str">
            <v xml:space="preserve">Malignant neoplasm of respiratory and intrathoracic organs </v>
          </cell>
        </row>
        <row r="936">
          <cell r="AB936" t="str">
            <v xml:space="preserve">   except trachea, bronchus and lung</v>
          </cell>
          <cell r="AM936">
            <v>1</v>
          </cell>
          <cell r="AP936">
            <v>1</v>
          </cell>
        </row>
        <row r="937">
          <cell r="B937" t="str">
            <v>Source: Population and Housing Census 2000</v>
          </cell>
          <cell r="AB937" t="str">
            <v>Malignant neoplasm of female breast</v>
          </cell>
          <cell r="AL937">
            <v>1</v>
          </cell>
          <cell r="AM937">
            <v>4</v>
          </cell>
          <cell r="AN937">
            <v>1</v>
          </cell>
          <cell r="AP937">
            <v>6</v>
          </cell>
        </row>
        <row r="938">
          <cell r="AB938" t="str">
            <v>Malignant neoplasm of cervix uteri, and urterus, body</v>
          </cell>
        </row>
        <row r="939">
          <cell r="AB939" t="str">
            <v xml:space="preserve">   and unspecified parts</v>
          </cell>
          <cell r="AK939">
            <v>1</v>
          </cell>
          <cell r="AL939">
            <v>2</v>
          </cell>
          <cell r="AM939">
            <v>4</v>
          </cell>
          <cell r="AN939">
            <v>1</v>
          </cell>
          <cell r="AP939">
            <v>8</v>
          </cell>
        </row>
        <row r="940">
          <cell r="B940" t="str">
            <v>Table 36: Relative number of persons with limitations with type of limitation, age and sex</v>
          </cell>
          <cell r="L940" t="str">
            <v>Main</v>
          </cell>
          <cell r="N940" t="str">
            <v>Demography</v>
          </cell>
          <cell r="P940" t="str">
            <v>Graph</v>
          </cell>
          <cell r="AB940" t="str">
            <v>Malignant neoplasm of bladder and other genitourinary organs</v>
          </cell>
          <cell r="AN940">
            <v>5</v>
          </cell>
          <cell r="AP940">
            <v>5</v>
          </cell>
        </row>
        <row r="941">
          <cell r="AB941" t="str">
            <v>Malignant neoplasm of lymphatic and hematopoietic tissue</v>
          </cell>
          <cell r="AN941">
            <v>2</v>
          </cell>
          <cell r="AP941">
            <v>2</v>
          </cell>
        </row>
        <row r="942">
          <cell r="AB942" t="str">
            <v>Other malignant neoplasms</v>
          </cell>
          <cell r="AL942">
            <v>1</v>
          </cell>
          <cell r="AM942">
            <v>3</v>
          </cell>
          <cell r="AN942">
            <v>5</v>
          </cell>
          <cell r="AP942">
            <v>9</v>
          </cell>
        </row>
        <row r="944">
          <cell r="E944" t="str">
            <v>Difficulty learning</v>
          </cell>
          <cell r="G944" t="str">
            <v>Difficulty walking,bathing,dressing</v>
          </cell>
          <cell r="J944" t="str">
            <v>Difficulty to move or go outside</v>
          </cell>
          <cell r="M944" t="str">
            <v>Difficulty to work</v>
          </cell>
          <cell r="P944" t="str">
            <v>Any of previous difficulties</v>
          </cell>
          <cell r="AB944" t="str">
            <v>DISEASES OF CIRCULATORY SYSTEM</v>
          </cell>
          <cell r="AH944">
            <v>0</v>
          </cell>
          <cell r="AI944">
            <v>0</v>
          </cell>
          <cell r="AJ944">
            <v>0</v>
          </cell>
          <cell r="AK944">
            <v>0</v>
          </cell>
          <cell r="AL944">
            <v>3</v>
          </cell>
          <cell r="AM944">
            <v>13</v>
          </cell>
          <cell r="AN944">
            <v>78</v>
          </cell>
          <cell r="AO944">
            <v>1</v>
          </cell>
          <cell r="AP944">
            <v>95</v>
          </cell>
        </row>
        <row r="945">
          <cell r="B945" t="str">
            <v xml:space="preserve">  Age</v>
          </cell>
          <cell r="AB945" t="str">
            <v>Acute rheumatic fever and chronic rheumatic heart disease</v>
          </cell>
          <cell r="AM945">
            <v>1</v>
          </cell>
          <cell r="AP945">
            <v>1</v>
          </cell>
        </row>
        <row r="946">
          <cell r="B946" t="str">
            <v xml:space="preserve">  group</v>
          </cell>
          <cell r="D946" t="str">
            <v xml:space="preserve">Male </v>
          </cell>
          <cell r="E946" t="str">
            <v>Female</v>
          </cell>
          <cell r="F946" t="str">
            <v>Total</v>
          </cell>
          <cell r="G946" t="str">
            <v xml:space="preserve">Male </v>
          </cell>
          <cell r="H946" t="str">
            <v>Female</v>
          </cell>
          <cell r="I946" t="str">
            <v>Total</v>
          </cell>
          <cell r="J946" t="str">
            <v xml:space="preserve">Male </v>
          </cell>
          <cell r="K946" t="str">
            <v>Female</v>
          </cell>
          <cell r="L946" t="str">
            <v>Total</v>
          </cell>
          <cell r="M946" t="str">
            <v xml:space="preserve">Male </v>
          </cell>
          <cell r="N946" t="str">
            <v>Female</v>
          </cell>
          <cell r="O946" t="str">
            <v>Total</v>
          </cell>
          <cell r="P946" t="str">
            <v xml:space="preserve">Male </v>
          </cell>
          <cell r="Q946" t="str">
            <v>Female</v>
          </cell>
          <cell r="R946" t="str">
            <v>Total</v>
          </cell>
          <cell r="AB946" t="str">
            <v>Hypertensive disease</v>
          </cell>
          <cell r="AM946">
            <v>1</v>
          </cell>
          <cell r="AN946">
            <v>4</v>
          </cell>
          <cell r="AP946">
            <v>5</v>
          </cell>
        </row>
        <row r="947">
          <cell r="AB947" t="str">
            <v>Ischemic heart disease</v>
          </cell>
          <cell r="AM947">
            <v>3</v>
          </cell>
          <cell r="AN947">
            <v>28</v>
          </cell>
          <cell r="AP947">
            <v>31</v>
          </cell>
        </row>
        <row r="948">
          <cell r="D948" t="str">
            <v xml:space="preserve"> </v>
          </cell>
          <cell r="AB948" t="str">
            <v>Diseases of pulmonary circulation and other forms of heart disease</v>
          </cell>
          <cell r="AL948">
            <v>2</v>
          </cell>
          <cell r="AM948">
            <v>4</v>
          </cell>
          <cell r="AN948">
            <v>31</v>
          </cell>
          <cell r="AP948">
            <v>37</v>
          </cell>
        </row>
        <row r="949">
          <cell r="AB949" t="str">
            <v>Cerebrovascular disease</v>
          </cell>
          <cell r="AL949">
            <v>1</v>
          </cell>
          <cell r="AM949">
            <v>4</v>
          </cell>
          <cell r="AN949">
            <v>12</v>
          </cell>
          <cell r="AO949">
            <v>1</v>
          </cell>
          <cell r="AP949">
            <v>18</v>
          </cell>
        </row>
        <row r="950">
          <cell r="B950" t="str">
            <v xml:space="preserve">   0- 4</v>
          </cell>
          <cell r="D950">
            <v>0.38348082595870203</v>
          </cell>
          <cell r="E950">
            <v>0.21492170709241634</v>
          </cell>
          <cell r="F950">
            <v>0.30088761847449974</v>
          </cell>
          <cell r="G950">
            <v>0.64896755162241893</v>
          </cell>
          <cell r="H950">
            <v>0.30703101013202339</v>
          </cell>
          <cell r="I950">
            <v>0.48142018955919963</v>
          </cell>
          <cell r="J950" t="str">
            <v>-</v>
          </cell>
          <cell r="K950" t="str">
            <v>-</v>
          </cell>
          <cell r="L950" t="str">
            <v>-</v>
          </cell>
          <cell r="M950" t="str">
            <v>-</v>
          </cell>
          <cell r="N950" t="str">
            <v>-</v>
          </cell>
          <cell r="O950" t="str">
            <v>-</v>
          </cell>
          <cell r="P950">
            <v>0.7866273352999017</v>
          </cell>
          <cell r="Q950">
            <v>0.4386157287600333</v>
          </cell>
          <cell r="R950">
            <v>0.61610321878111851</v>
          </cell>
          <cell r="AB950" t="str">
            <v>Atherosclerosis</v>
          </cell>
          <cell r="AN950">
            <v>2</v>
          </cell>
          <cell r="AP950">
            <v>2</v>
          </cell>
        </row>
        <row r="951">
          <cell r="B951" t="str">
            <v xml:space="preserve">   5- 9</v>
          </cell>
          <cell r="D951">
            <v>2.4044032444959447</v>
          </cell>
          <cell r="E951">
            <v>1.459636580280012</v>
          </cell>
          <cell r="F951">
            <v>1.938610662358643</v>
          </cell>
          <cell r="G951">
            <v>0.60834298957126309</v>
          </cell>
          <cell r="H951">
            <v>0.56598153112898419</v>
          </cell>
          <cell r="I951">
            <v>0.58745777647231601</v>
          </cell>
          <cell r="J951" t="str">
            <v>-</v>
          </cell>
          <cell r="K951" t="str">
            <v>-</v>
          </cell>
          <cell r="L951" t="str">
            <v>-</v>
          </cell>
          <cell r="M951" t="str">
            <v>-</v>
          </cell>
          <cell r="N951" t="str">
            <v>-</v>
          </cell>
          <cell r="O951" t="str">
            <v>-</v>
          </cell>
          <cell r="P951">
            <v>2.593389615405838</v>
          </cell>
          <cell r="Q951">
            <v>1.588720087379605</v>
          </cell>
          <cell r="R951">
            <v>2.098063487401129</v>
          </cell>
          <cell r="AB951" t="str">
            <v>Other diseases of circulatory system</v>
          </cell>
          <cell r="AN951">
            <v>1</v>
          </cell>
          <cell r="AP951">
            <v>1</v>
          </cell>
        </row>
        <row r="952">
          <cell r="B952" t="str">
            <v xml:space="preserve">  10-14</v>
          </cell>
          <cell r="D952">
            <v>4.0942928039702231</v>
          </cell>
          <cell r="E952">
            <v>2.1481942714819429</v>
          </cell>
          <cell r="F952">
            <v>3.1230577998756996</v>
          </cell>
          <cell r="G952">
            <v>0.62034739454094301</v>
          </cell>
          <cell r="H952">
            <v>0.24906600249066002</v>
          </cell>
          <cell r="I952">
            <v>0.43505282784338101</v>
          </cell>
          <cell r="J952">
            <v>0.21712158808933005</v>
          </cell>
          <cell r="K952">
            <v>0.34246575342465757</v>
          </cell>
          <cell r="L952">
            <v>0.27967681789931637</v>
          </cell>
          <cell r="M952">
            <v>0.34119106699751867</v>
          </cell>
          <cell r="N952">
            <v>0.37359900373599003</v>
          </cell>
          <cell r="O952">
            <v>0.35736482287134869</v>
          </cell>
          <cell r="P952">
            <v>4.490133522391587</v>
          </cell>
          <cell r="Q952">
            <v>2.5796121686532647</v>
          </cell>
          <cell r="R952">
            <v>3.5366539406315671</v>
          </cell>
        </row>
        <row r="953">
          <cell r="B953" t="str">
            <v xml:space="preserve">  15-19</v>
          </cell>
          <cell r="D953">
            <v>2.1634615384615388</v>
          </cell>
          <cell r="E953">
            <v>2.1538461538461542</v>
          </cell>
          <cell r="F953">
            <v>2.1586431385985949</v>
          </cell>
          <cell r="G953">
            <v>0.27472527472527475</v>
          </cell>
          <cell r="H953">
            <v>0.37606837606837612</v>
          </cell>
          <cell r="I953">
            <v>0.32550967962994687</v>
          </cell>
          <cell r="J953">
            <v>0.85851648351648358</v>
          </cell>
          <cell r="K953">
            <v>0.88888888888888884</v>
          </cell>
          <cell r="L953">
            <v>0.87373650848038364</v>
          </cell>
          <cell r="M953">
            <v>1.8887362637362639</v>
          </cell>
          <cell r="N953">
            <v>1.9829059829059827</v>
          </cell>
          <cell r="O953">
            <v>1.9359259893781053</v>
          </cell>
          <cell r="P953">
            <v>3.5975928833071693</v>
          </cell>
          <cell r="Q953">
            <v>3.8095238095238098</v>
          </cell>
          <cell r="R953">
            <v>3.7037943496740819</v>
          </cell>
          <cell r="AB953" t="str">
            <v>CERTAIN CONDITIONS ORIGINATING IN PERINATAL PERIOD</v>
          </cell>
          <cell r="AH953">
            <v>4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O953">
            <v>0</v>
          </cell>
          <cell r="AP953">
            <v>4</v>
          </cell>
        </row>
        <row r="954">
          <cell r="B954" t="str">
            <v xml:space="preserve">  20-24</v>
          </cell>
          <cell r="D954">
            <v>2.1193771626297582</v>
          </cell>
          <cell r="E954">
            <v>1.1322280630812778</v>
          </cell>
          <cell r="F954">
            <v>1.6091954022988506</v>
          </cell>
          <cell r="G954">
            <v>0.47577854671280284</v>
          </cell>
          <cell r="H954">
            <v>0.40436716538617068</v>
          </cell>
          <cell r="I954">
            <v>0.43887147335423199</v>
          </cell>
          <cell r="J954">
            <v>1.124567474048443</v>
          </cell>
          <cell r="K954">
            <v>0.88960776384957552</v>
          </cell>
          <cell r="L954">
            <v>1.0031347962382444</v>
          </cell>
          <cell r="M954">
            <v>1.5570934256055362</v>
          </cell>
          <cell r="N954">
            <v>1.4961585119288312</v>
          </cell>
          <cell r="O954">
            <v>1.5256008359456636</v>
          </cell>
          <cell r="P954">
            <v>2.801120448179272</v>
          </cell>
          <cell r="Q954">
            <v>2.1181137234513701</v>
          </cell>
          <cell r="R954">
            <v>2.4481265860576205</v>
          </cell>
          <cell r="AB954" t="str">
            <v>Maternal conditions affecting fetus or newborn</v>
          </cell>
          <cell r="AH954">
            <v>1</v>
          </cell>
          <cell r="AP954">
            <v>1</v>
          </cell>
        </row>
        <row r="955">
          <cell r="B955" t="str">
            <v xml:space="preserve">  25-29</v>
          </cell>
          <cell r="D955">
            <v>2.224539450816823</v>
          </cell>
          <cell r="E955">
            <v>1.4807813484562069</v>
          </cell>
          <cell r="F955">
            <v>1.8344075359444723</v>
          </cell>
          <cell r="G955">
            <v>0.66041014946124432</v>
          </cell>
          <cell r="H955">
            <v>0.59861373660995598</v>
          </cell>
          <cell r="I955">
            <v>0.62799537266567518</v>
          </cell>
          <cell r="J955">
            <v>1.0775112964893985</v>
          </cell>
          <cell r="K955">
            <v>1.197227473219912</v>
          </cell>
          <cell r="L955">
            <v>1.1403073872087259</v>
          </cell>
          <cell r="M955">
            <v>1.6336461591936045</v>
          </cell>
          <cell r="N955">
            <v>1.6068052930056711</v>
          </cell>
          <cell r="O955">
            <v>1.6195670137167411</v>
          </cell>
          <cell r="P955">
            <v>3.1117069698925799</v>
          </cell>
          <cell r="Q955">
            <v>2.4304617877396706</v>
          </cell>
          <cell r="R955">
            <v>2.7543656695862948</v>
          </cell>
          <cell r="AB955" t="str">
            <v>Slow fetal growth, fetal malnutrition and immaturity</v>
          </cell>
          <cell r="AH955">
            <v>1</v>
          </cell>
          <cell r="AP955">
            <v>1</v>
          </cell>
        </row>
        <row r="956">
          <cell r="B956" t="str">
            <v xml:space="preserve">  30-34</v>
          </cell>
          <cell r="D956">
            <v>1.3900472616068946</v>
          </cell>
          <cell r="E956">
            <v>1.3133701076963489</v>
          </cell>
          <cell r="F956">
            <v>1.3506212857914641</v>
          </cell>
          <cell r="G956">
            <v>0.27800945232137897</v>
          </cell>
          <cell r="H956">
            <v>0.44654583661675862</v>
          </cell>
          <cell r="I956">
            <v>0.36466774716369532</v>
          </cell>
          <cell r="J956">
            <v>0.77842646649986103</v>
          </cell>
          <cell r="K956">
            <v>0.89309167323351724</v>
          </cell>
          <cell r="L956">
            <v>0.8373851971907077</v>
          </cell>
          <cell r="M956">
            <v>1.4456491520711705</v>
          </cell>
          <cell r="N956">
            <v>1.7861833464670345</v>
          </cell>
          <cell r="O956">
            <v>1.6207455429497568</v>
          </cell>
          <cell r="P956">
            <v>2.3564610720574022</v>
          </cell>
          <cell r="Q956">
            <v>2.7268065093124196</v>
          </cell>
          <cell r="R956">
            <v>2.5468858532067609</v>
          </cell>
          <cell r="AB956" t="str">
            <v>Other conditions originating in perinatal period</v>
          </cell>
          <cell r="AH956">
            <v>2</v>
          </cell>
          <cell r="AP956">
            <v>2</v>
          </cell>
        </row>
        <row r="957">
          <cell r="B957" t="str">
            <v xml:space="preserve">  35-39</v>
          </cell>
          <cell r="D957">
            <v>2.1440616718862922</v>
          </cell>
          <cell r="E957">
            <v>1.508429458740018</v>
          </cell>
          <cell r="F957">
            <v>1.8131423951957499</v>
          </cell>
          <cell r="G957">
            <v>0.45772103107684892</v>
          </cell>
          <cell r="H957">
            <v>0.51020408163265307</v>
          </cell>
          <cell r="I957">
            <v>0.48504446240905413</v>
          </cell>
          <cell r="J957">
            <v>1.035894965068658</v>
          </cell>
          <cell r="K957">
            <v>0.99822537710736481</v>
          </cell>
          <cell r="L957">
            <v>1.0162836355237326</v>
          </cell>
          <cell r="M957">
            <v>2.2645145748012525</v>
          </cell>
          <cell r="N957">
            <v>1.7968056787932567</v>
          </cell>
          <cell r="O957">
            <v>2.0210185933710592</v>
          </cell>
          <cell r="P957">
            <v>3.5562285622512078</v>
          </cell>
          <cell r="Q957">
            <v>2.767566653990789</v>
          </cell>
          <cell r="R957">
            <v>3.1456398242401242</v>
          </cell>
        </row>
        <row r="958">
          <cell r="B958" t="str">
            <v xml:space="preserve">  40-44</v>
          </cell>
          <cell r="D958">
            <v>2.788844621513944</v>
          </cell>
          <cell r="E958">
            <v>2.4441833137485309</v>
          </cell>
          <cell r="F958">
            <v>2.6059850374064837</v>
          </cell>
          <cell r="G958">
            <v>0.87649402390438236</v>
          </cell>
          <cell r="H958">
            <v>0.72855464159811978</v>
          </cell>
          <cell r="I958">
            <v>0.79800498753117222</v>
          </cell>
          <cell r="J958">
            <v>1.5139442231075697</v>
          </cell>
          <cell r="K958">
            <v>1.6451233842538191</v>
          </cell>
          <cell r="L958">
            <v>1.5835411471321694</v>
          </cell>
          <cell r="M958">
            <v>2.9482071713147411</v>
          </cell>
          <cell r="N958">
            <v>2.7027027027027026</v>
          </cell>
          <cell r="O958">
            <v>2.8179551122194515</v>
          </cell>
          <cell r="P958">
            <v>4.5279200657686713</v>
          </cell>
          <cell r="Q958">
            <v>4.364613060265234</v>
          </cell>
          <cell r="R958">
            <v>4.4412777579859872</v>
          </cell>
          <cell r="AB958" t="str">
            <v>EXTERNAL CAUSES OF INJURY AND POISONING</v>
          </cell>
          <cell r="AH958">
            <v>0</v>
          </cell>
          <cell r="AI958">
            <v>0</v>
          </cell>
          <cell r="AJ958">
            <v>2</v>
          </cell>
          <cell r="AK958">
            <v>0</v>
          </cell>
          <cell r="AL958">
            <v>3</v>
          </cell>
          <cell r="AM958">
            <v>1</v>
          </cell>
          <cell r="AN958">
            <v>0</v>
          </cell>
          <cell r="AO958">
            <v>0</v>
          </cell>
          <cell r="AP958">
            <v>6</v>
          </cell>
        </row>
        <row r="959">
          <cell r="B959" t="str">
            <v xml:space="preserve">  45-49</v>
          </cell>
          <cell r="D959">
            <v>2.8976175144880876</v>
          </cell>
          <cell r="E959">
            <v>3.0129124820659969</v>
          </cell>
          <cell r="F959">
            <v>2.9585798816568047</v>
          </cell>
          <cell r="G959">
            <v>1.2556342562781713</v>
          </cell>
          <cell r="H959">
            <v>1.2912482065997131</v>
          </cell>
          <cell r="I959">
            <v>1.2744651797906235</v>
          </cell>
          <cell r="J959">
            <v>1.5453960077269799</v>
          </cell>
          <cell r="K959">
            <v>2.0086083213773311</v>
          </cell>
          <cell r="L959">
            <v>1.7903201335154</v>
          </cell>
          <cell r="M959">
            <v>3.6703155183515772</v>
          </cell>
          <cell r="N959">
            <v>3.959827833572453</v>
          </cell>
          <cell r="O959">
            <v>3.8233955393718713</v>
          </cell>
          <cell r="P959">
            <v>5.4886088369668533</v>
          </cell>
          <cell r="Q959">
            <v>6.0394889663182347</v>
          </cell>
          <cell r="R959">
            <v>5.77988743669217</v>
          </cell>
          <cell r="AB959" t="str">
            <v>Motor vehicle traffic accidents</v>
          </cell>
          <cell r="AJ959">
            <v>1</v>
          </cell>
          <cell r="AL959">
            <v>2</v>
          </cell>
          <cell r="AP959">
            <v>3</v>
          </cell>
        </row>
        <row r="960">
          <cell r="B960" t="str">
            <v xml:space="preserve">  50-54</v>
          </cell>
          <cell r="D960">
            <v>3.3870301528294089</v>
          </cell>
          <cell r="E960">
            <v>4.2947056645686779</v>
          </cell>
          <cell r="F960">
            <v>3.8656774697383836</v>
          </cell>
          <cell r="G960">
            <v>1.5695993391160674</v>
          </cell>
          <cell r="H960">
            <v>1.4809329877823028</v>
          </cell>
          <cell r="I960">
            <v>1.5228426395939088</v>
          </cell>
          <cell r="J960">
            <v>2.1891780256092521</v>
          </cell>
          <cell r="K960">
            <v>2.4065161051462418</v>
          </cell>
          <cell r="L960">
            <v>2.3037875829754002</v>
          </cell>
          <cell r="M960">
            <v>4.8740190004130524</v>
          </cell>
          <cell r="N960">
            <v>4.9611255090707136</v>
          </cell>
          <cell r="O960">
            <v>4.9199531433033972</v>
          </cell>
          <cell r="P960">
            <v>6.6875159811962774</v>
          </cell>
          <cell r="Q960">
            <v>7.5104458666102492</v>
          </cell>
          <cell r="R960">
            <v>7.121474126550269</v>
          </cell>
          <cell r="AB960" t="str">
            <v>Accidental falls</v>
          </cell>
          <cell r="AM960">
            <v>1</v>
          </cell>
          <cell r="AP960">
            <v>1</v>
          </cell>
        </row>
        <row r="961">
          <cell r="B961" t="str">
            <v xml:space="preserve">  55-59</v>
          </cell>
          <cell r="D961">
            <v>3.5422343324250685</v>
          </cell>
          <cell r="E961">
            <v>4.4074436826640548</v>
          </cell>
          <cell r="F961">
            <v>3.9979365488779983</v>
          </cell>
          <cell r="G961">
            <v>1.2534059945504086</v>
          </cell>
          <cell r="H961">
            <v>2.8403525954946129</v>
          </cell>
          <cell r="I961">
            <v>2.0892442610265669</v>
          </cell>
          <cell r="J961">
            <v>2.2343324250681196</v>
          </cell>
          <cell r="K961">
            <v>4.2115572967678743</v>
          </cell>
          <cell r="L961">
            <v>3.2757286561774568</v>
          </cell>
          <cell r="M961">
            <v>4.9046321525885563</v>
          </cell>
          <cell r="N961">
            <v>7.8354554358472095</v>
          </cell>
          <cell r="O961">
            <v>6.4482847562548367</v>
          </cell>
          <cell r="P961">
            <v>7.3180225768781622</v>
          </cell>
          <cell r="Q961">
            <v>10.587192761531645</v>
          </cell>
          <cell r="R961">
            <v>9.039881105911542</v>
          </cell>
          <cell r="AB961" t="str">
            <v>Accidents caused by fire and flames</v>
          </cell>
          <cell r="AJ961">
            <v>1</v>
          </cell>
          <cell r="AP961">
            <v>1</v>
          </cell>
        </row>
        <row r="962">
          <cell r="B962" t="str">
            <v xml:space="preserve">  60-64</v>
          </cell>
          <cell r="D962">
            <v>4.301075268817204</v>
          </cell>
          <cell r="E962">
            <v>6.2087912087912089</v>
          </cell>
          <cell r="F962">
            <v>5.3506650544135423</v>
          </cell>
          <cell r="G962">
            <v>2.419354838709677</v>
          </cell>
          <cell r="H962">
            <v>3.296703296703297</v>
          </cell>
          <cell r="I962">
            <v>2.9020556227327687</v>
          </cell>
          <cell r="J962">
            <v>4.704301075268817</v>
          </cell>
          <cell r="K962">
            <v>6.2637362637362637</v>
          </cell>
          <cell r="L962">
            <v>5.5622732769044738</v>
          </cell>
          <cell r="M962">
            <v>7.93010752688172</v>
          </cell>
          <cell r="N962">
            <v>10.054945054945055</v>
          </cell>
          <cell r="O962">
            <v>9.0991535671100365</v>
          </cell>
          <cell r="P962">
            <v>9.9206349206349209</v>
          </cell>
          <cell r="Q962">
            <v>14.547357404500261</v>
          </cell>
          <cell r="R962">
            <v>12.466171474635804</v>
          </cell>
          <cell r="AB962" t="str">
            <v>Homicide and injury purposely inflicted by other person</v>
          </cell>
          <cell r="AL962">
            <v>1</v>
          </cell>
          <cell r="AP962">
            <v>1</v>
          </cell>
        </row>
        <row r="963">
          <cell r="B963" t="str">
            <v xml:space="preserve">  65-69</v>
          </cell>
          <cell r="D963">
            <v>7.2155411655874202</v>
          </cell>
          <cell r="E963">
            <v>9.3410572049239686</v>
          </cell>
          <cell r="F963">
            <v>8.407798537774168</v>
          </cell>
          <cell r="G963">
            <v>5.3654024051803892</v>
          </cell>
          <cell r="H963">
            <v>5.2860246198406955</v>
          </cell>
          <cell r="I963">
            <v>5.3208773354995946</v>
          </cell>
          <cell r="J963">
            <v>7.9555966697502312</v>
          </cell>
          <cell r="K963">
            <v>11.947863866763216</v>
          </cell>
          <cell r="L963">
            <v>10.194963444354183</v>
          </cell>
          <cell r="M963">
            <v>12.488436632747458</v>
          </cell>
          <cell r="N963">
            <v>16.727009413468501</v>
          </cell>
          <cell r="O963">
            <v>14.865962632006498</v>
          </cell>
          <cell r="P963">
            <v>17.267961763798954</v>
          </cell>
          <cell r="Q963">
            <v>22.137167683872971</v>
          </cell>
          <cell r="R963">
            <v>19.999226335538278</v>
          </cell>
        </row>
        <row r="964">
          <cell r="B964" t="str">
            <v xml:space="preserve">  70-74</v>
          </cell>
          <cell r="D964">
            <v>8.6770981507823617</v>
          </cell>
          <cell r="E964">
            <v>12.942477876106192</v>
          </cell>
          <cell r="F964">
            <v>11.076540136901059</v>
          </cell>
          <cell r="G964">
            <v>6.970128022759603</v>
          </cell>
          <cell r="H964">
            <v>7.4115044247787605</v>
          </cell>
          <cell r="I964">
            <v>7.2184194150591168</v>
          </cell>
          <cell r="J964">
            <v>10.953058321479373</v>
          </cell>
          <cell r="K964">
            <v>20.464601769911503</v>
          </cell>
          <cell r="L964">
            <v>16.303671437461109</v>
          </cell>
          <cell r="M964">
            <v>15.362731152204837</v>
          </cell>
          <cell r="N964">
            <v>24.778761061946899</v>
          </cell>
          <cell r="O964">
            <v>20.659614187927819</v>
          </cell>
          <cell r="P964">
            <v>20.05012531328321</v>
          </cell>
          <cell r="Q964">
            <v>32.448377581120944</v>
          </cell>
          <cell r="R964">
            <v>27.024624411058763</v>
          </cell>
        </row>
        <row r="965">
          <cell r="B965" t="str">
            <v xml:space="preserve">  75-79</v>
          </cell>
          <cell r="D965">
            <v>16.666666666666668</v>
          </cell>
          <cell r="E965">
            <v>17.604355716878402</v>
          </cell>
          <cell r="F965">
            <v>17.185929648241206</v>
          </cell>
          <cell r="G965">
            <v>11.261261261261261</v>
          </cell>
          <cell r="H965">
            <v>14.156079854809439</v>
          </cell>
          <cell r="I965">
            <v>12.864321608040202</v>
          </cell>
          <cell r="J965">
            <v>20.045045045045047</v>
          </cell>
          <cell r="K965">
            <v>33.938294010889294</v>
          </cell>
          <cell r="L965">
            <v>27.738693467336685</v>
          </cell>
          <cell r="M965">
            <v>26.801801801801805</v>
          </cell>
          <cell r="N965">
            <v>39.56442831215972</v>
          </cell>
          <cell r="O965">
            <v>33.869346733668344</v>
          </cell>
          <cell r="P965">
            <v>33.46203346203346</v>
          </cell>
          <cell r="Q965">
            <v>47.186932849364794</v>
          </cell>
          <cell r="R965">
            <v>41.062455132806889</v>
          </cell>
          <cell r="AB965" t="str">
            <v>ALL OTHER DISEASES</v>
          </cell>
          <cell r="AH965">
            <v>3</v>
          </cell>
          <cell r="AI965">
            <v>1</v>
          </cell>
          <cell r="AJ965">
            <v>0</v>
          </cell>
          <cell r="AK965">
            <v>1</v>
          </cell>
          <cell r="AL965">
            <v>1</v>
          </cell>
          <cell r="AM965">
            <v>12</v>
          </cell>
          <cell r="AN965">
            <v>39</v>
          </cell>
          <cell r="AO965">
            <v>0</v>
          </cell>
          <cell r="AP965">
            <v>57</v>
          </cell>
        </row>
        <row r="966">
          <cell r="B966" t="str">
            <v xml:space="preserve">  80-84</v>
          </cell>
          <cell r="D966">
            <v>21.428571428571427</v>
          </cell>
          <cell r="E966">
            <v>27.906976744186046</v>
          </cell>
          <cell r="F966">
            <v>25.431034482758619</v>
          </cell>
          <cell r="G966">
            <v>18.045112781954884</v>
          </cell>
          <cell r="H966">
            <v>26.511627906976742</v>
          </cell>
          <cell r="I966">
            <v>23.275862068965516</v>
          </cell>
          <cell r="J966">
            <v>31.578947368421051</v>
          </cell>
          <cell r="K966">
            <v>51.162790697674424</v>
          </cell>
          <cell r="L966">
            <v>43.678160919540232</v>
          </cell>
          <cell r="M966">
            <v>39.097744360902254</v>
          </cell>
          <cell r="N966">
            <v>54.418604651162781</v>
          </cell>
          <cell r="O966">
            <v>48.563218390804593</v>
          </cell>
          <cell r="P966">
            <v>45.47081990691013</v>
          </cell>
          <cell r="Q966">
            <v>62.458471760797337</v>
          </cell>
          <cell r="R966">
            <v>55.96606458675425</v>
          </cell>
          <cell r="AB966" t="str">
            <v>Mental disorders</v>
          </cell>
          <cell r="AK966">
            <v>1</v>
          </cell>
          <cell r="AP966">
            <v>1</v>
          </cell>
        </row>
        <row r="967">
          <cell r="B967" t="str">
            <v xml:space="preserve">  85-89</v>
          </cell>
          <cell r="D967">
            <v>39.130434782608695</v>
          </cell>
          <cell r="E967">
            <v>43.93305439330544</v>
          </cell>
          <cell r="F967">
            <v>42.372881355932208</v>
          </cell>
          <cell r="G967">
            <v>40.869565217391305</v>
          </cell>
          <cell r="H967">
            <v>43.93305439330544</v>
          </cell>
          <cell r="I967">
            <v>42.93785310734463</v>
          </cell>
          <cell r="J967">
            <v>59.130434782608695</v>
          </cell>
          <cell r="K967">
            <v>65.271966527196653</v>
          </cell>
          <cell r="L967">
            <v>63.276836158192083</v>
          </cell>
          <cell r="M967">
            <v>66.086956521739125</v>
          </cell>
          <cell r="N967">
            <v>68.619246861924694</v>
          </cell>
          <cell r="O967">
            <v>67.796610169491515</v>
          </cell>
          <cell r="P967">
            <v>69.565217391304344</v>
          </cell>
          <cell r="Q967">
            <v>74.516836023112177</v>
          </cell>
          <cell r="R967">
            <v>72.908259348937321</v>
          </cell>
          <cell r="AB967" t="str">
            <v>Diseases of nervous system, other than meningitis</v>
          </cell>
          <cell r="AL967">
            <v>1</v>
          </cell>
          <cell r="AM967">
            <v>1</v>
          </cell>
          <cell r="AN967">
            <v>3</v>
          </cell>
          <cell r="AP967">
            <v>5</v>
          </cell>
        </row>
        <row r="968">
          <cell r="B968" t="str">
            <v xml:space="preserve">  90-94</v>
          </cell>
          <cell r="D968">
            <v>57.272727272727273</v>
          </cell>
          <cell r="E968">
            <v>50.625</v>
          </cell>
          <cell r="F968">
            <v>52.5</v>
          </cell>
          <cell r="G968">
            <v>40.56818181818182</v>
          </cell>
          <cell r="H968">
            <v>45.9375</v>
          </cell>
          <cell r="I968">
            <v>44.42307692307692</v>
          </cell>
          <cell r="J968">
            <v>66.818181818181813</v>
          </cell>
          <cell r="K968">
            <v>73.125</v>
          </cell>
          <cell r="L968">
            <v>71.346153846153854</v>
          </cell>
          <cell r="M968">
            <v>69.204545454545453</v>
          </cell>
          <cell r="N968">
            <v>75</v>
          </cell>
          <cell r="O968">
            <v>73.365384615384627</v>
          </cell>
          <cell r="P968">
            <v>75</v>
          </cell>
          <cell r="Q968">
            <v>83.035714285714292</v>
          </cell>
          <cell r="R968">
            <v>80.769230769230774</v>
          </cell>
          <cell r="AB968" t="str">
            <v>Bronchitis, chronic and unspecified emphysema and asthma</v>
          </cell>
          <cell r="AN968">
            <v>1</v>
          </cell>
          <cell r="AP968">
            <v>1</v>
          </cell>
        </row>
        <row r="969">
          <cell r="B969" t="str">
            <v xml:space="preserve">   95+ </v>
          </cell>
          <cell r="D969">
            <v>81.818181818181813</v>
          </cell>
          <cell r="E969">
            <v>57.142857142857139</v>
          </cell>
          <cell r="F969">
            <v>63.04347826086957</v>
          </cell>
          <cell r="G969">
            <v>63.636363636363626</v>
          </cell>
          <cell r="H969">
            <v>65.714285714285708</v>
          </cell>
          <cell r="I969">
            <v>65.217391304347828</v>
          </cell>
          <cell r="J969">
            <v>90.909090909090907</v>
          </cell>
          <cell r="K969">
            <v>91.428571428571431</v>
          </cell>
          <cell r="L969">
            <v>91.304347826086968</v>
          </cell>
          <cell r="M969">
            <v>100</v>
          </cell>
          <cell r="N969">
            <v>88.571428571428569</v>
          </cell>
          <cell r="O969">
            <v>91.304347826086968</v>
          </cell>
          <cell r="P969">
            <v>100</v>
          </cell>
          <cell r="Q969">
            <v>92.517006802721085</v>
          </cell>
          <cell r="R969">
            <v>95.238095238095241</v>
          </cell>
          <cell r="AB969" t="str">
            <v>Chronic liver disease and cirrhosis</v>
          </cell>
          <cell r="AM969">
            <v>1</v>
          </cell>
          <cell r="AN969">
            <v>2</v>
          </cell>
          <cell r="AP969">
            <v>3</v>
          </cell>
        </row>
        <row r="970">
          <cell r="B970" t="str">
            <v xml:space="preserve">Not rep. </v>
          </cell>
          <cell r="D970">
            <v>1.7241379310344827</v>
          </cell>
          <cell r="E970">
            <v>0.5988023952095809</v>
          </cell>
          <cell r="F970">
            <v>1.1730205278592376</v>
          </cell>
          <cell r="G970">
            <v>1.149425287356322</v>
          </cell>
          <cell r="H970">
            <v>0.5988023952095809</v>
          </cell>
          <cell r="I970">
            <v>0.87976539589442826</v>
          </cell>
          <cell r="J970">
            <v>0.57471264367816099</v>
          </cell>
          <cell r="K970">
            <v>0</v>
          </cell>
          <cell r="L970">
            <v>0.2932551319648094</v>
          </cell>
          <cell r="M970">
            <v>1.149425287356322</v>
          </cell>
          <cell r="N970">
            <v>0.5988023952095809</v>
          </cell>
          <cell r="O970">
            <v>0.87976539589442826</v>
          </cell>
          <cell r="P970">
            <v>1.6420361247947455</v>
          </cell>
          <cell r="Q970">
            <v>1.1405759908753921</v>
          </cell>
          <cell r="R970">
            <v>1.3964530093562353</v>
          </cell>
          <cell r="AB970" t="str">
            <v>Diseases of other parts of digestive system</v>
          </cell>
          <cell r="AM970">
            <v>2</v>
          </cell>
          <cell r="AN970">
            <v>2</v>
          </cell>
          <cell r="AP970">
            <v>4</v>
          </cell>
        </row>
        <row r="971">
          <cell r="AB971" t="str">
            <v>Diseases of urinary system</v>
          </cell>
          <cell r="AM971">
            <v>3</v>
          </cell>
          <cell r="AN971">
            <v>6</v>
          </cell>
          <cell r="AP971">
            <v>9</v>
          </cell>
        </row>
        <row r="972">
          <cell r="B972" t="str">
            <v>All</v>
          </cell>
          <cell r="D972">
            <v>3.1426847967730493</v>
          </cell>
          <cell r="E972">
            <v>3.4619931741629433</v>
          </cell>
          <cell r="F972">
            <v>3.3087546758285553</v>
          </cell>
          <cell r="G972">
            <v>1.3948685597984998</v>
          </cell>
          <cell r="H972">
            <v>1.9206031720066328</v>
          </cell>
          <cell r="I972">
            <v>1.6682991668448328</v>
          </cell>
          <cell r="J972">
            <v>2.1080162636816149</v>
          </cell>
          <cell r="K972">
            <v>3.5779877908230415</v>
          </cell>
          <cell r="L972">
            <v>2.8725373693378344</v>
          </cell>
          <cell r="M972">
            <v>3.4569532764503546</v>
          </cell>
          <cell r="N972">
            <v>4.9520778651042097</v>
          </cell>
          <cell r="O972">
            <v>4.2345562997104587</v>
          </cell>
          <cell r="P972">
            <v>5.4634366466977626</v>
          </cell>
          <cell r="Q972">
            <v>6.9787969913630761</v>
          </cell>
          <cell r="R972">
            <v>6.2515641340539538</v>
          </cell>
          <cell r="AB972" t="str">
            <v>Congenital anomalies</v>
          </cell>
          <cell r="AH972">
            <v>2</v>
          </cell>
          <cell r="AM972">
            <v>1</v>
          </cell>
          <cell r="AP972">
            <v>3</v>
          </cell>
        </row>
        <row r="973">
          <cell r="AB973" t="str">
            <v>Residual</v>
          </cell>
          <cell r="AH973">
            <v>1</v>
          </cell>
          <cell r="AI973">
            <v>1</v>
          </cell>
          <cell r="AM973">
            <v>1</v>
          </cell>
          <cell r="AN973">
            <v>11</v>
          </cell>
          <cell r="AP973">
            <v>14</v>
          </cell>
        </row>
        <row r="974">
          <cell r="B974" t="str">
            <v>Source: Population and Housing Census 2000</v>
          </cell>
        </row>
        <row r="975">
          <cell r="AB975" t="str">
            <v>TOTAL</v>
          </cell>
          <cell r="AH975">
            <v>8</v>
          </cell>
          <cell r="AI975">
            <v>2</v>
          </cell>
          <cell r="AJ975">
            <v>4</v>
          </cell>
          <cell r="AK975">
            <v>2</v>
          </cell>
          <cell r="AL975">
            <v>16</v>
          </cell>
          <cell r="AM975">
            <v>54</v>
          </cell>
          <cell r="AN975">
            <v>165</v>
          </cell>
          <cell r="AO975">
            <v>1</v>
          </cell>
          <cell r="AP975">
            <v>252</v>
          </cell>
        </row>
        <row r="977">
          <cell r="B977" t="str">
            <v>Table 37: Percentage of population with high blood pressure, diabetes and joint ilness</v>
          </cell>
          <cell r="M977" t="str">
            <v>Main</v>
          </cell>
          <cell r="O977" t="str">
            <v>Demography</v>
          </cell>
          <cell r="Q977" t="str">
            <v>Graph</v>
          </cell>
          <cell r="AC977" t="str">
            <v xml:space="preserve">Source: Department of Public Health </v>
          </cell>
        </row>
        <row r="978">
          <cell r="AC978" t="str">
            <v xml:space="preserve">               Epidemiology and Research</v>
          </cell>
        </row>
        <row r="980">
          <cell r="E980" t="str">
            <v>High blood pressure</v>
          </cell>
          <cell r="H980" t="str">
            <v>Diabetes</v>
          </cell>
          <cell r="K980" t="str">
            <v>Joint illness</v>
          </cell>
          <cell r="O980" t="str">
            <v>Total population</v>
          </cell>
        </row>
        <row r="981">
          <cell r="AI981" t="str">
            <v>Main</v>
          </cell>
          <cell r="AK981" t="str">
            <v>Demography</v>
          </cell>
          <cell r="AM981" t="str">
            <v>Graph</v>
          </cell>
          <cell r="AQ981" t="str">
            <v>Main</v>
          </cell>
          <cell r="AS981" t="str">
            <v>Demography</v>
          </cell>
          <cell r="AU981" t="str">
            <v>Graph</v>
          </cell>
        </row>
        <row r="982">
          <cell r="B982" t="str">
            <v xml:space="preserve">  Age</v>
          </cell>
          <cell r="D982" t="str">
            <v xml:space="preserve">Male </v>
          </cell>
          <cell r="E982" t="str">
            <v>Female</v>
          </cell>
          <cell r="F982" t="str">
            <v>Total</v>
          </cell>
          <cell r="G982" t="str">
            <v xml:space="preserve">Male </v>
          </cell>
          <cell r="H982" t="str">
            <v>Female</v>
          </cell>
          <cell r="I982" t="str">
            <v>Total</v>
          </cell>
          <cell r="J982" t="str">
            <v xml:space="preserve">Male </v>
          </cell>
          <cell r="K982" t="str">
            <v>Female</v>
          </cell>
          <cell r="L982" t="str">
            <v>Total</v>
          </cell>
          <cell r="N982" t="str">
            <v xml:space="preserve">Male </v>
          </cell>
          <cell r="O982" t="str">
            <v>Female</v>
          </cell>
          <cell r="P982" t="str">
            <v>Total</v>
          </cell>
          <cell r="S982" t="str">
            <v>Table 39. Number of men with diabetes, native and foreign born</v>
          </cell>
          <cell r="AD982" t="str">
            <v>Table 41. Number of men with high blood pressure, native and foreign born</v>
          </cell>
        </row>
        <row r="983">
          <cell r="B983" t="str">
            <v xml:space="preserve">  group</v>
          </cell>
        </row>
        <row r="984">
          <cell r="V984" t="str">
            <v>Aruba born</v>
          </cell>
          <cell r="Z984" t="str">
            <v>Foreign born</v>
          </cell>
          <cell r="AG984" t="str">
            <v>Aruba born</v>
          </cell>
          <cell r="AK984" t="str">
            <v>Foreign born</v>
          </cell>
        </row>
        <row r="985">
          <cell r="V985" t="str">
            <v>DIABETES</v>
          </cell>
          <cell r="Z985" t="str">
            <v>DIABETES</v>
          </cell>
          <cell r="AG985" t="str">
            <v>Blood pressure</v>
          </cell>
          <cell r="AK985" t="str">
            <v>Blood pressure</v>
          </cell>
        </row>
        <row r="986">
          <cell r="B986" t="str">
            <v xml:space="preserve">   0- 4</v>
          </cell>
          <cell r="D986">
            <v>3.0088761847449977E-2</v>
          </cell>
          <cell r="E986">
            <v>4.5133142771174965E-2</v>
          </cell>
          <cell r="F986">
            <v>7.5221904618624935E-2</v>
          </cell>
          <cell r="G986">
            <v>3.0088761847449977E-2</v>
          </cell>
          <cell r="H986">
            <v>3.0088761847449977E-2</v>
          </cell>
          <cell r="I986">
            <v>6.0177523694899954E-2</v>
          </cell>
          <cell r="J986">
            <v>4.5133142771174965E-2</v>
          </cell>
          <cell r="K986">
            <v>7.5221904618624935E-2</v>
          </cell>
          <cell r="L986">
            <v>0.12035504738979991</v>
          </cell>
          <cell r="N986">
            <v>3559.5</v>
          </cell>
          <cell r="O986">
            <v>3419.85</v>
          </cell>
          <cell r="P986">
            <v>6979.35</v>
          </cell>
          <cell r="U986" t="str">
            <v>Diabetes</v>
          </cell>
          <cell r="W986" t="str">
            <v>No diabetes</v>
          </cell>
          <cell r="Y986" t="str">
            <v>Diabetes</v>
          </cell>
          <cell r="AA986" t="str">
            <v>No diabetes</v>
          </cell>
          <cell r="AF986" t="str">
            <v xml:space="preserve">Reported High </v>
          </cell>
          <cell r="AH986" t="str">
            <v>Not reported high</v>
          </cell>
          <cell r="AJ986" t="str">
            <v xml:space="preserve">Reported High </v>
          </cell>
          <cell r="AL986" t="str">
            <v>Not reported high</v>
          </cell>
        </row>
        <row r="987">
          <cell r="B987" t="str">
            <v xml:space="preserve">   5- 9</v>
          </cell>
          <cell r="D987">
            <v>2.9372888823615807E-2</v>
          </cell>
          <cell r="E987">
            <v>1.4686444411807904E-2</v>
          </cell>
          <cell r="F987">
            <v>4.4059333235423707E-2</v>
          </cell>
          <cell r="G987">
            <v>2.9372888823615807E-2</v>
          </cell>
          <cell r="H987">
            <v>2.9372888823615807E-2</v>
          </cell>
          <cell r="I987">
            <v>5.8745777647231615E-2</v>
          </cell>
          <cell r="J987">
            <v>0.11749155529446323</v>
          </cell>
          <cell r="K987">
            <v>0.146864444118079</v>
          </cell>
          <cell r="L987">
            <v>0.26435599941254218</v>
          </cell>
          <cell r="N987">
            <v>3624.6</v>
          </cell>
          <cell r="O987">
            <v>3524.85</v>
          </cell>
          <cell r="P987">
            <v>7149.45</v>
          </cell>
          <cell r="U987" t="str">
            <v>No.</v>
          </cell>
          <cell r="V987" t="str">
            <v>%</v>
          </cell>
          <cell r="W987" t="str">
            <v>No.</v>
          </cell>
          <cell r="X987" t="str">
            <v>%</v>
          </cell>
          <cell r="Y987" t="str">
            <v>No.</v>
          </cell>
          <cell r="Z987" t="str">
            <v>%</v>
          </cell>
          <cell r="AA987" t="str">
            <v>No.</v>
          </cell>
          <cell r="AB987" t="str">
            <v>%</v>
          </cell>
          <cell r="AF987" t="str">
            <v>No.</v>
          </cell>
          <cell r="AG987" t="str">
            <v>%</v>
          </cell>
          <cell r="AH987" t="str">
            <v>No.</v>
          </cell>
          <cell r="AI987" t="str">
            <v>%</v>
          </cell>
          <cell r="AJ987" t="str">
            <v>No.</v>
          </cell>
          <cell r="AK987" t="str">
            <v>%</v>
          </cell>
          <cell r="AL987" t="str">
            <v>No.</v>
          </cell>
          <cell r="AM987" t="str">
            <v>%</v>
          </cell>
        </row>
        <row r="988">
          <cell r="B988" t="str">
            <v xml:space="preserve">  10-14</v>
          </cell>
          <cell r="D988">
            <v>0.17091361093847113</v>
          </cell>
          <cell r="E988">
            <v>0.12430080795525172</v>
          </cell>
          <cell r="F988">
            <v>0.29521441889372291</v>
          </cell>
          <cell r="G988">
            <v>0.24860161591050345</v>
          </cell>
          <cell r="H988">
            <v>6.2150403977625862E-2</v>
          </cell>
          <cell r="I988">
            <v>0.31075201988812934</v>
          </cell>
          <cell r="J988">
            <v>0.27967681789931637</v>
          </cell>
          <cell r="K988">
            <v>0.21752641392169056</v>
          </cell>
          <cell r="L988">
            <v>0.4972032318210069</v>
          </cell>
          <cell r="N988">
            <v>3385.2</v>
          </cell>
          <cell r="O988">
            <v>3372.6</v>
          </cell>
          <cell r="P988">
            <v>6757.8</v>
          </cell>
          <cell r="AE988" t="str">
            <v>0-4</v>
          </cell>
          <cell r="AF988">
            <v>2.1</v>
          </cell>
          <cell r="AG988">
            <v>6.4082024991986813E-2</v>
          </cell>
          <cell r="AH988">
            <v>3277.0500000001502</v>
          </cell>
          <cell r="AI988">
            <v>99.93591797500801</v>
          </cell>
          <cell r="AJ988">
            <v>0</v>
          </cell>
          <cell r="AK988">
            <v>0</v>
          </cell>
          <cell r="AL988">
            <v>262.50000000000119</v>
          </cell>
          <cell r="AM988">
            <v>100</v>
          </cell>
        </row>
        <row r="989">
          <cell r="B989" t="str">
            <v xml:space="preserve">  15-19</v>
          </cell>
          <cell r="D989">
            <v>0.10279253040945692</v>
          </cell>
          <cell r="E989">
            <v>0.34264176803152302</v>
          </cell>
          <cell r="F989">
            <v>0.44543429844097993</v>
          </cell>
          <cell r="G989">
            <v>0.13705670721260921</v>
          </cell>
          <cell r="H989">
            <v>0.27411341442521842</v>
          </cell>
          <cell r="I989">
            <v>0.41117012163782768</v>
          </cell>
          <cell r="J989">
            <v>0.34264176803152302</v>
          </cell>
          <cell r="K989">
            <v>0.41117012163782768</v>
          </cell>
          <cell r="L989">
            <v>0.75381188966935064</v>
          </cell>
          <cell r="N989">
            <v>3057.6</v>
          </cell>
          <cell r="O989">
            <v>3071.25</v>
          </cell>
          <cell r="P989">
            <v>6128.85</v>
          </cell>
          <cell r="T989" t="str">
            <v>0-4</v>
          </cell>
          <cell r="U989">
            <v>2.1</v>
          </cell>
          <cell r="V989">
            <v>6.4082024991986813E-2</v>
          </cell>
          <cell r="W989">
            <v>3277.0500000001502</v>
          </cell>
          <cell r="X989">
            <v>99.93591797500801</v>
          </cell>
          <cell r="Y989">
            <v>0</v>
          </cell>
          <cell r="Z989">
            <v>0</v>
          </cell>
          <cell r="AA989">
            <v>262.50000000000119</v>
          </cell>
          <cell r="AB989">
            <v>100</v>
          </cell>
          <cell r="AE989" t="str">
            <v>5-9</v>
          </cell>
          <cell r="AF989">
            <v>1.05</v>
          </cell>
          <cell r="AG989">
            <v>3.6258158085568204E-2</v>
          </cell>
          <cell r="AH989">
            <v>2895.9000000000842</v>
          </cell>
          <cell r="AI989">
            <v>99.963741841914427</v>
          </cell>
          <cell r="AJ989">
            <v>1.05</v>
          </cell>
          <cell r="AK989">
            <v>0.14705882352941277</v>
          </cell>
          <cell r="AL989">
            <v>713.99999999999511</v>
          </cell>
          <cell r="AM989">
            <v>99.852941176470594</v>
          </cell>
        </row>
        <row r="990">
          <cell r="B990" t="str">
            <v xml:space="preserve">  20-24</v>
          </cell>
          <cell r="D990">
            <v>0.43887147335423199</v>
          </cell>
          <cell r="E990">
            <v>1.233019853709509</v>
          </cell>
          <cell r="F990">
            <v>1.671891327063741</v>
          </cell>
          <cell r="G990">
            <v>8.3594566353187044E-2</v>
          </cell>
          <cell r="H990">
            <v>0.39707419017763845</v>
          </cell>
          <cell r="I990">
            <v>0.48066875653082547</v>
          </cell>
          <cell r="J990">
            <v>0.50156739811912232</v>
          </cell>
          <cell r="K990">
            <v>0.89864158829676066</v>
          </cell>
          <cell r="L990">
            <v>1.4002089864158829</v>
          </cell>
          <cell r="N990">
            <v>2427.6</v>
          </cell>
          <cell r="O990">
            <v>2596.65</v>
          </cell>
          <cell r="P990">
            <v>5024.25</v>
          </cell>
          <cell r="T990" t="str">
            <v>5-9</v>
          </cell>
          <cell r="U990">
            <v>2.1</v>
          </cell>
          <cell r="V990">
            <v>7.2542618788536156E-2</v>
          </cell>
          <cell r="W990">
            <v>2894.850000000084</v>
          </cell>
          <cell r="X990">
            <v>99.927457381211468</v>
          </cell>
          <cell r="Y990">
            <v>0</v>
          </cell>
          <cell r="Z990">
            <v>0</v>
          </cell>
          <cell r="AA990">
            <v>715.04999999999507</v>
          </cell>
          <cell r="AB990">
            <v>100</v>
          </cell>
          <cell r="AE990" t="str">
            <v>10-14</v>
          </cell>
          <cell r="AF990">
            <v>10.5</v>
          </cell>
          <cell r="AG990">
            <v>0.44523597506678714</v>
          </cell>
          <cell r="AH990">
            <v>2358.2999999999911</v>
          </cell>
          <cell r="AI990">
            <v>99.554764024933206</v>
          </cell>
          <cell r="AJ990">
            <v>1.05</v>
          </cell>
          <cell r="AK990">
            <v>0.10449320794148563</v>
          </cell>
          <cell r="AL990">
            <v>1004.8499999999825</v>
          </cell>
          <cell r="AM990">
            <v>99.895506792058512</v>
          </cell>
        </row>
        <row r="991">
          <cell r="B991" t="str">
            <v xml:space="preserve">  25-29</v>
          </cell>
          <cell r="D991">
            <v>0.89241447694595954</v>
          </cell>
          <cell r="E991">
            <v>1.6691455957692947</v>
          </cell>
          <cell r="F991">
            <v>2.5615600727152539</v>
          </cell>
          <cell r="G991">
            <v>0.28094529829780207</v>
          </cell>
          <cell r="H991">
            <v>0.44620723847297977</v>
          </cell>
          <cell r="I991">
            <v>0.72715253677078184</v>
          </cell>
          <cell r="J991">
            <v>0.6610477607007107</v>
          </cell>
          <cell r="K991">
            <v>0.77673111882333501</v>
          </cell>
          <cell r="L991">
            <v>1.4377788795240458</v>
          </cell>
          <cell r="N991">
            <v>3020.85</v>
          </cell>
          <cell r="O991">
            <v>3332.7</v>
          </cell>
          <cell r="P991">
            <v>6353.55</v>
          </cell>
          <cell r="T991" t="str">
            <v>10-14</v>
          </cell>
          <cell r="U991">
            <v>11.55</v>
          </cell>
          <cell r="V991">
            <v>0.48997772828507985</v>
          </cell>
          <cell r="W991">
            <v>2357.2499999999909</v>
          </cell>
          <cell r="X991">
            <v>99.510022271714917</v>
          </cell>
          <cell r="Y991">
            <v>5.25</v>
          </cell>
          <cell r="Z991">
            <v>0.52465897166842457</v>
          </cell>
          <cell r="AA991">
            <v>1000.6499999999827</v>
          </cell>
          <cell r="AB991">
            <v>99.47534102833157</v>
          </cell>
          <cell r="AE991" t="str">
            <v>15-19</v>
          </cell>
          <cell r="AF991">
            <v>4.2</v>
          </cell>
          <cell r="AG991">
            <v>0.1892147587511854</v>
          </cell>
          <cell r="AH991">
            <v>2219.6999999999671</v>
          </cell>
          <cell r="AI991">
            <v>99.810785241248809</v>
          </cell>
          <cell r="AJ991">
            <v>2.1</v>
          </cell>
          <cell r="AK991">
            <v>0.25510204081632948</v>
          </cell>
          <cell r="AL991">
            <v>823.19999999999038</v>
          </cell>
          <cell r="AM991">
            <v>99.744897959183675</v>
          </cell>
        </row>
        <row r="992">
          <cell r="B992" t="str">
            <v xml:space="preserve">  30-34</v>
          </cell>
          <cell r="D992">
            <v>1.3371150729335495</v>
          </cell>
          <cell r="E992">
            <v>2.2555375472717452</v>
          </cell>
          <cell r="F992">
            <v>3.5926526202052944</v>
          </cell>
          <cell r="G992">
            <v>0.64829821717990277</v>
          </cell>
          <cell r="H992">
            <v>0.68881685575364671</v>
          </cell>
          <cell r="I992">
            <v>1.3371150729335497</v>
          </cell>
          <cell r="J992">
            <v>1.0669908157752568</v>
          </cell>
          <cell r="K992">
            <v>1.3776337115072934</v>
          </cell>
          <cell r="L992">
            <v>2.4446245272825502</v>
          </cell>
          <cell r="N992">
            <v>3776.85</v>
          </cell>
          <cell r="O992">
            <v>3997.35</v>
          </cell>
          <cell r="P992">
            <v>7774.2</v>
          </cell>
          <cell r="T992" t="str">
            <v>15-19</v>
          </cell>
          <cell r="U992">
            <v>6.3</v>
          </cell>
          <cell r="V992">
            <v>0.28395646000946945</v>
          </cell>
          <cell r="W992">
            <v>2218.6499999999669</v>
          </cell>
          <cell r="X992">
            <v>99.716043539990537</v>
          </cell>
          <cell r="Y992">
            <v>2.1</v>
          </cell>
          <cell r="Z992">
            <v>0.25510204081632948</v>
          </cell>
          <cell r="AA992">
            <v>823.19999999999038</v>
          </cell>
          <cell r="AB992">
            <v>99.744897959183675</v>
          </cell>
          <cell r="AE992" t="str">
            <v>20-24</v>
          </cell>
          <cell r="AF992">
            <v>15.75</v>
          </cell>
          <cell r="AG992">
            <v>1.0141987829614874</v>
          </cell>
          <cell r="AH992">
            <v>1552.9499999999589</v>
          </cell>
          <cell r="AI992">
            <v>98.985801217038514</v>
          </cell>
          <cell r="AJ992">
            <v>6.3</v>
          </cell>
          <cell r="AK992">
            <v>0.75187969924812947</v>
          </cell>
          <cell r="AL992">
            <v>837.89999999998975</v>
          </cell>
          <cell r="AM992">
            <v>99.248120300751864</v>
          </cell>
        </row>
        <row r="993">
          <cell r="B993" t="str">
            <v xml:space="preserve">  35-39</v>
          </cell>
          <cell r="D993">
            <v>2.1711514031643375</v>
          </cell>
          <cell r="E993">
            <v>3.3260191708049427</v>
          </cell>
          <cell r="F993">
            <v>5.4971705739692807</v>
          </cell>
          <cell r="G993">
            <v>0.83150479270123567</v>
          </cell>
          <cell r="H993">
            <v>1.0971243792585748</v>
          </cell>
          <cell r="I993">
            <v>1.9286291719598108</v>
          </cell>
          <cell r="J993">
            <v>1.5244254532855985</v>
          </cell>
          <cell r="K993">
            <v>2.0903106594294951</v>
          </cell>
          <cell r="L993">
            <v>3.6147361127150939</v>
          </cell>
          <cell r="N993">
            <v>4358.55</v>
          </cell>
          <cell r="O993">
            <v>4733.3999999999996</v>
          </cell>
          <cell r="P993">
            <v>9091.9500000000007</v>
          </cell>
          <cell r="T993" t="str">
            <v>20-24</v>
          </cell>
          <cell r="U993">
            <v>3.15</v>
          </cell>
          <cell r="V993">
            <v>0.20120724346076993</v>
          </cell>
          <cell r="W993">
            <v>1565.5499999999583</v>
          </cell>
          <cell r="X993">
            <v>99.798792756539228</v>
          </cell>
          <cell r="Y993">
            <v>1.05</v>
          </cell>
          <cell r="Z993">
            <v>0.12453300124533158</v>
          </cell>
          <cell r="AA993">
            <v>843.14999999998952</v>
          </cell>
          <cell r="AB993">
            <v>99.875466998754675</v>
          </cell>
          <cell r="AE993" t="str">
            <v>25-29</v>
          </cell>
          <cell r="AF993">
            <v>40.950000000000003</v>
          </cell>
          <cell r="AG993">
            <v>2.6069518716578237</v>
          </cell>
          <cell r="AH993">
            <v>1570.7999999999581</v>
          </cell>
          <cell r="AI993">
            <v>97.393048128342173</v>
          </cell>
          <cell r="AJ993">
            <v>15.75</v>
          </cell>
          <cell r="AK993">
            <v>1.1459129106188208</v>
          </cell>
          <cell r="AL993">
            <v>1374.4499999999666</v>
          </cell>
          <cell r="AM993">
            <v>98.854087089381181</v>
          </cell>
        </row>
        <row r="994">
          <cell r="B994" t="str">
            <v xml:space="preserve">  40-44</v>
          </cell>
          <cell r="D994">
            <v>3.2668329177057358</v>
          </cell>
          <cell r="E994">
            <v>5.1745635910224435</v>
          </cell>
          <cell r="F994">
            <v>8.4413965087281806</v>
          </cell>
          <cell r="G994">
            <v>1.7705735660847881</v>
          </cell>
          <cell r="H994">
            <v>1.7955112219451372</v>
          </cell>
          <cell r="I994">
            <v>3.5660847880299253</v>
          </cell>
          <cell r="J994">
            <v>2.4064837905236907</v>
          </cell>
          <cell r="K994">
            <v>3.6408977556109732</v>
          </cell>
          <cell r="L994">
            <v>6.0473815461346634</v>
          </cell>
          <cell r="N994">
            <v>3953.25</v>
          </cell>
          <cell r="O994">
            <v>4467.75</v>
          </cell>
          <cell r="P994">
            <v>8421</v>
          </cell>
          <cell r="T994" t="str">
            <v>25-29</v>
          </cell>
          <cell r="U994">
            <v>13.65</v>
          </cell>
          <cell r="V994">
            <v>0.85470085470087764</v>
          </cell>
          <cell r="W994">
            <v>1597.049999999957</v>
          </cell>
          <cell r="X994">
            <v>99.14529914529912</v>
          </cell>
          <cell r="Y994">
            <v>4.2</v>
          </cell>
          <cell r="Z994">
            <v>0.30326004548901425</v>
          </cell>
          <cell r="AA994">
            <v>1384.9499999999662</v>
          </cell>
          <cell r="AB994">
            <v>99.696739954510988</v>
          </cell>
          <cell r="AE994" t="str">
            <v>30-34</v>
          </cell>
          <cell r="AF994">
            <v>74.549999999999898</v>
          </cell>
          <cell r="AG994">
            <v>4.0711009174313046</v>
          </cell>
          <cell r="AH994">
            <v>1831.1999999999468</v>
          </cell>
          <cell r="AI994">
            <v>95.928899082568691</v>
          </cell>
          <cell r="AJ994">
            <v>29.4</v>
          </cell>
          <cell r="AK994">
            <v>1.6129032258064984</v>
          </cell>
          <cell r="AL994">
            <v>1822.7999999999472</v>
          </cell>
          <cell r="AM994">
            <v>98.387096774193495</v>
          </cell>
        </row>
        <row r="995">
          <cell r="B995" t="str">
            <v xml:space="preserve">  45-49</v>
          </cell>
          <cell r="D995">
            <v>5.1130329236838117</v>
          </cell>
          <cell r="E995">
            <v>7.7833409194355943</v>
          </cell>
          <cell r="F995">
            <v>12.896373843119404</v>
          </cell>
          <cell r="G995">
            <v>2.5944469731451978</v>
          </cell>
          <cell r="H995">
            <v>3.0344409042633891</v>
          </cell>
          <cell r="I995">
            <v>5.6288878774085873</v>
          </cell>
          <cell r="J995">
            <v>3.0496131087847065</v>
          </cell>
          <cell r="K995">
            <v>5.355788196024883</v>
          </cell>
          <cell r="L995">
            <v>8.4054013048095904</v>
          </cell>
          <cell r="N995">
            <v>3261.3</v>
          </cell>
          <cell r="O995">
            <v>3659.25</v>
          </cell>
          <cell r="P995">
            <v>6920.55</v>
          </cell>
          <cell r="T995" t="str">
            <v>30-34</v>
          </cell>
          <cell r="U995">
            <v>35.700000000000003</v>
          </cell>
          <cell r="V995">
            <v>1.910112359550618</v>
          </cell>
          <cell r="W995">
            <v>1868.9999999999452</v>
          </cell>
          <cell r="X995">
            <v>98.089887640449376</v>
          </cell>
          <cell r="Y995">
            <v>14.7</v>
          </cell>
          <cell r="Z995">
            <v>0.80000000000002325</v>
          </cell>
          <cell r="AA995">
            <v>1837.4999999999466</v>
          </cell>
          <cell r="AB995">
            <v>99.2</v>
          </cell>
          <cell r="AE995" t="str">
            <v>35-39</v>
          </cell>
          <cell r="AF995">
            <v>143.85</v>
          </cell>
          <cell r="AG995">
            <v>6.0807811806480441</v>
          </cell>
          <cell r="AH995">
            <v>2365.6499999999924</v>
          </cell>
          <cell r="AI995">
            <v>93.919218819351954</v>
          </cell>
          <cell r="AJ995">
            <v>53.55</v>
          </cell>
          <cell r="AK995">
            <v>3.0267062314540922</v>
          </cell>
          <cell r="AL995">
            <v>1769.2499999999495</v>
          </cell>
          <cell r="AM995">
            <v>96.973293768545915</v>
          </cell>
        </row>
        <row r="996">
          <cell r="B996" t="str">
            <v xml:space="preserve">  50-54</v>
          </cell>
          <cell r="D996">
            <v>6.6966028894962903</v>
          </cell>
          <cell r="E996">
            <v>10.23037875829754</v>
          </cell>
          <cell r="F996">
            <v>16.926981647793831</v>
          </cell>
          <cell r="G996">
            <v>3.9632955876610696</v>
          </cell>
          <cell r="H996">
            <v>4.8223350253807107</v>
          </cell>
          <cell r="I996">
            <v>8.7856306130417803</v>
          </cell>
          <cell r="J996">
            <v>3.9437719640765327</v>
          </cell>
          <cell r="K996">
            <v>7.2042171026942592</v>
          </cell>
          <cell r="L996">
            <v>11.147989066770791</v>
          </cell>
          <cell r="N996">
            <v>2542.0500000000002</v>
          </cell>
          <cell r="O996">
            <v>2836.05</v>
          </cell>
          <cell r="P996">
            <v>5378.1</v>
          </cell>
          <cell r="T996" t="str">
            <v>35-39</v>
          </cell>
          <cell r="U996">
            <v>57.749999999999943</v>
          </cell>
          <cell r="V996">
            <v>2.3564695801199567</v>
          </cell>
          <cell r="W996">
            <v>2450.7000000000071</v>
          </cell>
          <cell r="X996">
            <v>97.643530419880037</v>
          </cell>
          <cell r="Y996">
            <v>17.850000000000001</v>
          </cell>
          <cell r="Z996">
            <v>0.98894706224552009</v>
          </cell>
          <cell r="AA996">
            <v>1804.949999999948</v>
          </cell>
          <cell r="AB996">
            <v>99.011052937754485</v>
          </cell>
          <cell r="AE996" t="str">
            <v>40-44</v>
          </cell>
          <cell r="AF996">
            <v>213.15000000000069</v>
          </cell>
          <cell r="AG996">
            <v>8.9230769230769518</v>
          </cell>
          <cell r="AH996">
            <v>2388.75</v>
          </cell>
          <cell r="AI996">
            <v>91.076923076923052</v>
          </cell>
          <cell r="AJ996">
            <v>61.949999999999932</v>
          </cell>
          <cell r="AK996">
            <v>4.8881524440763275</v>
          </cell>
          <cell r="AL996">
            <v>1267.3499999999713</v>
          </cell>
          <cell r="AM996">
            <v>95.111847555923674</v>
          </cell>
        </row>
        <row r="997">
          <cell r="B997" t="str">
            <v xml:space="preserve">  55-59</v>
          </cell>
          <cell r="D997">
            <v>9.2339437709569268</v>
          </cell>
          <cell r="E997">
            <v>14.52153727108589</v>
          </cell>
          <cell r="F997">
            <v>23.755481042042817</v>
          </cell>
          <cell r="G997">
            <v>6.3193190611297396</v>
          </cell>
          <cell r="H997">
            <v>7.1189063709053393</v>
          </cell>
          <cell r="I997">
            <v>13.438225432035079</v>
          </cell>
          <cell r="J997">
            <v>5.158627805003869</v>
          </cell>
          <cell r="K997">
            <v>11.065256641733301</v>
          </cell>
          <cell r="L997">
            <v>16.22388444673717</v>
          </cell>
          <cell r="N997">
            <v>1926.75</v>
          </cell>
          <cell r="O997">
            <v>2144.1</v>
          </cell>
          <cell r="P997">
            <v>4070.85</v>
          </cell>
          <cell r="T997" t="str">
            <v>40-44</v>
          </cell>
          <cell r="U997">
            <v>117.6</v>
          </cell>
          <cell r="V997">
            <v>4.7317279256442504</v>
          </cell>
          <cell r="W997">
            <v>2485.3500000000131</v>
          </cell>
          <cell r="X997">
            <v>95.26827207435575</v>
          </cell>
          <cell r="Y997">
            <v>31.5</v>
          </cell>
          <cell r="Z997">
            <v>2.4271844660194737</v>
          </cell>
          <cell r="AA997">
            <v>1297.7999999999699</v>
          </cell>
          <cell r="AB997">
            <v>97.572815533980531</v>
          </cell>
          <cell r="AE997" t="str">
            <v>45-49</v>
          </cell>
          <cell r="AF997">
            <v>290.8500000000015</v>
          </cell>
          <cell r="AG997">
            <v>14.510214772132521</v>
          </cell>
          <cell r="AH997">
            <v>2004.4499999999393</v>
          </cell>
          <cell r="AI997">
            <v>85.489785227867486</v>
          </cell>
          <cell r="AJ997">
            <v>62.999999999999929</v>
          </cell>
          <cell r="AK997">
            <v>7.1174377224200196</v>
          </cell>
          <cell r="AL997">
            <v>885.1499999999877</v>
          </cell>
          <cell r="AM997">
            <v>92.882562277579979</v>
          </cell>
        </row>
        <row r="998">
          <cell r="B998" t="str">
            <v xml:space="preserve">  60-64</v>
          </cell>
          <cell r="D998">
            <v>10.761789600967351</v>
          </cell>
          <cell r="E998">
            <v>16.747279322853689</v>
          </cell>
          <cell r="F998">
            <v>27.50906892382104</v>
          </cell>
          <cell r="G998">
            <v>6.0157194679564689</v>
          </cell>
          <cell r="H998">
            <v>11.003627569528415</v>
          </cell>
          <cell r="I998">
            <v>17.019347037484884</v>
          </cell>
          <cell r="J998">
            <v>6.3482466747279327</v>
          </cell>
          <cell r="K998">
            <v>13.361547762998791</v>
          </cell>
          <cell r="L998">
            <v>19.709794437726725</v>
          </cell>
          <cell r="N998">
            <v>1562.4</v>
          </cell>
          <cell r="O998">
            <v>1911</v>
          </cell>
          <cell r="P998">
            <v>3473.4</v>
          </cell>
          <cell r="T998" t="str">
            <v>45-49</v>
          </cell>
          <cell r="U998">
            <v>147</v>
          </cell>
          <cell r="V998">
            <v>6.8459657701712944</v>
          </cell>
          <cell r="W998">
            <v>2147.2499999999545</v>
          </cell>
          <cell r="X998">
            <v>93.15403422982871</v>
          </cell>
          <cell r="Y998">
            <v>32.549999999999997</v>
          </cell>
          <cell r="Z998">
            <v>3.5550458715596851</v>
          </cell>
          <cell r="AA998">
            <v>915.59999999998638</v>
          </cell>
          <cell r="AB998">
            <v>96.444954128440315</v>
          </cell>
          <cell r="AE998" t="str">
            <v>50-54</v>
          </cell>
          <cell r="AF998">
            <v>292.95000000000152</v>
          </cell>
          <cell r="AG998">
            <v>18.979591836735292</v>
          </cell>
          <cell r="AH998">
            <v>1543.4999999999593</v>
          </cell>
          <cell r="AI998">
            <v>81.020408163264705</v>
          </cell>
          <cell r="AJ998">
            <v>67.199999999999918</v>
          </cell>
          <cell r="AK998">
            <v>10.738255033557053</v>
          </cell>
          <cell r="AL998">
            <v>625.79999999999893</v>
          </cell>
          <cell r="AM998">
            <v>89.261744966442947</v>
          </cell>
        </row>
        <row r="999">
          <cell r="B999" t="str">
            <v xml:space="preserve">  65-69</v>
          </cell>
          <cell r="D999">
            <v>11.210398050365557</v>
          </cell>
          <cell r="E999">
            <v>20.552396425670192</v>
          </cell>
          <cell r="F999">
            <v>31.762794476035751</v>
          </cell>
          <cell r="G999">
            <v>7.3923639317627954</v>
          </cell>
          <cell r="H999">
            <v>14.21608448415922</v>
          </cell>
          <cell r="I999">
            <v>21.608448415922016</v>
          </cell>
          <cell r="J999">
            <v>8.2453290008123492</v>
          </cell>
          <cell r="K999">
            <v>16.409423233143787</v>
          </cell>
          <cell r="L999">
            <v>24.654752233956135</v>
          </cell>
          <cell r="N999">
            <v>1135.05</v>
          </cell>
          <cell r="O999">
            <v>1450.05</v>
          </cell>
          <cell r="P999">
            <v>2585.1</v>
          </cell>
          <cell r="T999" t="str">
            <v>50-54</v>
          </cell>
          <cell r="U999">
            <v>182.7</v>
          </cell>
          <cell r="V999">
            <v>11.075747931254282</v>
          </cell>
          <cell r="W999">
            <v>1649.5499999999547</v>
          </cell>
          <cell r="X999">
            <v>88.924252068745716</v>
          </cell>
          <cell r="Y999">
            <v>30.45</v>
          </cell>
          <cell r="Z999">
            <v>4.5958795562599235</v>
          </cell>
          <cell r="AA999">
            <v>662.54999999999734</v>
          </cell>
          <cell r="AB999">
            <v>95.404120443740084</v>
          </cell>
          <cell r="AE999" t="str">
            <v>55-59</v>
          </cell>
          <cell r="AF999">
            <v>303.45000000000164</v>
          </cell>
          <cell r="AG999">
            <v>25.896057347670936</v>
          </cell>
          <cell r="AH999">
            <v>1171.7999999999754</v>
          </cell>
          <cell r="AI999">
            <v>74.103942652329067</v>
          </cell>
          <cell r="AJ999">
            <v>72.449999999999903</v>
          </cell>
          <cell r="AK999">
            <v>19.49152542372866</v>
          </cell>
          <cell r="AL999">
            <v>371.70000000000238</v>
          </cell>
          <cell r="AM999">
            <v>80.50847457627134</v>
          </cell>
        </row>
        <row r="1000">
          <cell r="B1000" t="str">
            <v xml:space="preserve">  70-74</v>
          </cell>
          <cell r="D1000">
            <v>10.952084629744867</v>
          </cell>
          <cell r="E1000">
            <v>21.717485998755446</v>
          </cell>
          <cell r="F1000">
            <v>32.66957062850031</v>
          </cell>
          <cell r="G1000">
            <v>8.2140634723086503</v>
          </cell>
          <cell r="H1000">
            <v>14.49906658369633</v>
          </cell>
          <cell r="I1000">
            <v>22.713130056004978</v>
          </cell>
          <cell r="J1000">
            <v>8.3385189794648422</v>
          </cell>
          <cell r="K1000">
            <v>18.170504044803984</v>
          </cell>
          <cell r="L1000">
            <v>26.509023024268828</v>
          </cell>
          <cell r="N1000">
            <v>738.15</v>
          </cell>
          <cell r="O1000">
            <v>949.2</v>
          </cell>
          <cell r="P1000">
            <v>1687.35</v>
          </cell>
          <cell r="T1000" t="str">
            <v>55-59</v>
          </cell>
          <cell r="U1000">
            <v>223.6500000000008</v>
          </cell>
          <cell r="V1000">
            <v>17.884130982368223</v>
          </cell>
          <cell r="W1000">
            <v>1250.549999999972</v>
          </cell>
          <cell r="X1000">
            <v>82.11586901763178</v>
          </cell>
          <cell r="Y1000">
            <v>33.6</v>
          </cell>
          <cell r="Z1000">
            <v>8.1841432225063393</v>
          </cell>
          <cell r="AA1000">
            <v>410.5500000000028</v>
          </cell>
          <cell r="AB1000">
            <v>91.815856777493664</v>
          </cell>
          <cell r="AE1000" t="str">
            <v>60-64</v>
          </cell>
          <cell r="AF1000">
            <v>285.60000000000144</v>
          </cell>
          <cell r="AG1000">
            <v>31.121281464531513</v>
          </cell>
          <cell r="AH1000">
            <v>917.69999999998629</v>
          </cell>
          <cell r="AI1000">
            <v>68.878718535468494</v>
          </cell>
          <cell r="AJ1000">
            <v>88.199999999999861</v>
          </cell>
          <cell r="AK1000">
            <v>33.599999999999795</v>
          </cell>
          <cell r="AL1000">
            <v>262.50000000000119</v>
          </cell>
          <cell r="AM1000">
            <v>66.400000000000205</v>
          </cell>
        </row>
        <row r="1001">
          <cell r="B1001" t="str">
            <v xml:space="preserve">  75-79</v>
          </cell>
          <cell r="D1001">
            <v>10.050251256281408</v>
          </cell>
          <cell r="E1001">
            <v>21.407035175879397</v>
          </cell>
          <cell r="F1001">
            <v>31.457286432160803</v>
          </cell>
          <cell r="G1001">
            <v>6.6331658291457289</v>
          </cell>
          <cell r="H1001">
            <v>14.572864321608039</v>
          </cell>
          <cell r="I1001">
            <v>21.206030150753772</v>
          </cell>
          <cell r="J1001">
            <v>10.85427135678392</v>
          </cell>
          <cell r="K1001">
            <v>21.005025125628144</v>
          </cell>
          <cell r="L1001">
            <v>31.859296482412063</v>
          </cell>
          <cell r="N1001">
            <v>466.2</v>
          </cell>
          <cell r="O1001">
            <v>578.54999999999995</v>
          </cell>
          <cell r="P1001">
            <v>1044.75</v>
          </cell>
          <cell r="T1001" t="str">
            <v>60-64</v>
          </cell>
          <cell r="U1001">
            <v>159.6</v>
          </cell>
          <cell r="V1001">
            <v>15.276381909548018</v>
          </cell>
          <cell r="W1001">
            <v>1044.7499999999809</v>
          </cell>
          <cell r="X1001">
            <v>84.723618090451978</v>
          </cell>
          <cell r="Y1001">
            <v>49.35</v>
          </cell>
          <cell r="Z1001">
            <v>16.376306620208972</v>
          </cell>
          <cell r="AA1001">
            <v>301.35000000000161</v>
          </cell>
          <cell r="AB1001">
            <v>83.623693379791035</v>
          </cell>
          <cell r="AE1001" t="str">
            <v>65-69</v>
          </cell>
          <cell r="AF1001">
            <v>215.25000000000071</v>
          </cell>
          <cell r="AG1001">
            <v>34.628378378378542</v>
          </cell>
          <cell r="AH1001">
            <v>621.59999999999911</v>
          </cell>
          <cell r="AI1001">
            <v>65.371621621621458</v>
          </cell>
          <cell r="AJ1001">
            <v>74.549999999999898</v>
          </cell>
          <cell r="AK1001">
            <v>34.63414634146325</v>
          </cell>
          <cell r="AL1001">
            <v>215.25000000000071</v>
          </cell>
          <cell r="AM1001">
            <v>65.36585365853675</v>
          </cell>
        </row>
        <row r="1002">
          <cell r="B1002" t="str">
            <v xml:space="preserve">  80-84</v>
          </cell>
          <cell r="D1002">
            <v>7.4712643678160928</v>
          </cell>
          <cell r="E1002">
            <v>21.839080459770116</v>
          </cell>
          <cell r="F1002">
            <v>29.310344827586203</v>
          </cell>
          <cell r="G1002">
            <v>5.7471264367816097</v>
          </cell>
          <cell r="H1002">
            <v>14.224137931034484</v>
          </cell>
          <cell r="I1002">
            <v>19.97126436781609</v>
          </cell>
          <cell r="J1002">
            <v>9.3390804597701162</v>
          </cell>
          <cell r="K1002">
            <v>24.712643678160919</v>
          </cell>
          <cell r="L1002">
            <v>34.051724137931032</v>
          </cell>
          <cell r="N1002">
            <v>279.3</v>
          </cell>
          <cell r="O1002">
            <v>451.5</v>
          </cell>
          <cell r="P1002">
            <v>730.8</v>
          </cell>
          <cell r="T1002" t="str">
            <v>65-69</v>
          </cell>
          <cell r="U1002">
            <v>151.19999999999999</v>
          </cell>
          <cell r="V1002">
            <v>22.085889570552261</v>
          </cell>
          <cell r="W1002">
            <v>684.59999999999638</v>
          </cell>
          <cell r="X1002">
            <v>77.914110429447732</v>
          </cell>
          <cell r="Y1002">
            <v>39.9</v>
          </cell>
          <cell r="Z1002">
            <v>15.899581589958089</v>
          </cell>
          <cell r="AA1002">
            <v>250.9500000000011</v>
          </cell>
          <cell r="AB1002">
            <v>84.100418410041911</v>
          </cell>
          <cell r="AE1002" t="str">
            <v>70-74</v>
          </cell>
          <cell r="AF1002">
            <v>107.1</v>
          </cell>
          <cell r="AG1002">
            <v>33.224755700325545</v>
          </cell>
          <cell r="AH1002">
            <v>322.35000000000184</v>
          </cell>
          <cell r="AI1002">
            <v>66.775244299674455</v>
          </cell>
          <cell r="AJ1002">
            <v>77.699999999999889</v>
          </cell>
          <cell r="AK1002">
            <v>34.101382488479089</v>
          </cell>
          <cell r="AL1002">
            <v>227.85000000000085</v>
          </cell>
          <cell r="AM1002">
            <v>65.898617511520911</v>
          </cell>
        </row>
        <row r="1003">
          <cell r="B1003" t="str">
            <v xml:space="preserve">  85-89</v>
          </cell>
          <cell r="D1003">
            <v>6.4971751412429395</v>
          </cell>
          <cell r="E1003">
            <v>21.751412429378533</v>
          </cell>
          <cell r="F1003">
            <v>28.248587570621474</v>
          </cell>
          <cell r="G1003">
            <v>3.6723163841807911</v>
          </cell>
          <cell r="H1003">
            <v>14.689265536723164</v>
          </cell>
          <cell r="I1003">
            <v>18.361581920903955</v>
          </cell>
          <cell r="J1003">
            <v>11.016949152542374</v>
          </cell>
          <cell r="K1003">
            <v>30.508474576271187</v>
          </cell>
          <cell r="L1003">
            <v>41.525423728813564</v>
          </cell>
          <cell r="N1003">
            <v>120.75</v>
          </cell>
          <cell r="O1003">
            <v>250.95</v>
          </cell>
          <cell r="P1003">
            <v>371.7</v>
          </cell>
          <cell r="T1003" t="str">
            <v>70-74</v>
          </cell>
          <cell r="U1003">
            <v>85.049999999999869</v>
          </cell>
          <cell r="V1003">
            <v>24.620060790273367</v>
          </cell>
          <cell r="W1003">
            <v>345.45000000000209</v>
          </cell>
          <cell r="X1003">
            <v>75.379939209726629</v>
          </cell>
          <cell r="Y1003">
            <v>53.55</v>
          </cell>
          <cell r="Z1003">
            <v>21.249999999999904</v>
          </cell>
          <cell r="AA1003">
            <v>252.00000000000111</v>
          </cell>
          <cell r="AB1003">
            <v>78.750000000000099</v>
          </cell>
          <cell r="AE1003" t="str">
            <v>75-79</v>
          </cell>
          <cell r="AF1003">
            <v>53.55</v>
          </cell>
          <cell r="AG1003">
            <v>25.247524752475165</v>
          </cell>
          <cell r="AH1003">
            <v>212.10000000000068</v>
          </cell>
          <cell r="AI1003">
            <v>74.752475247524842</v>
          </cell>
          <cell r="AJ1003">
            <v>51.45</v>
          </cell>
          <cell r="AK1003">
            <v>34.507042253521128</v>
          </cell>
          <cell r="AL1003">
            <v>149.1</v>
          </cell>
          <cell r="AM1003">
            <v>65.492957746478879</v>
          </cell>
        </row>
        <row r="1004">
          <cell r="B1004" t="str">
            <v xml:space="preserve">  90-94</v>
          </cell>
          <cell r="D1004">
            <v>4.7115384615384626</v>
          </cell>
          <cell r="E1004">
            <v>15.480769230769232</v>
          </cell>
          <cell r="F1004">
            <v>20.192307692307697</v>
          </cell>
          <cell r="G1004">
            <v>1.3461538461538463</v>
          </cell>
          <cell r="H1004">
            <v>10.76923076923077</v>
          </cell>
          <cell r="I1004">
            <v>12.115384615384617</v>
          </cell>
          <cell r="J1004">
            <v>8.0769230769230766</v>
          </cell>
          <cell r="K1004">
            <v>35</v>
          </cell>
          <cell r="L1004">
            <v>43.07692307692308</v>
          </cell>
          <cell r="N1004">
            <v>44</v>
          </cell>
          <cell r="O1004">
            <v>112</v>
          </cell>
          <cell r="P1004">
            <v>156</v>
          </cell>
          <cell r="T1004" t="str">
            <v>75-79</v>
          </cell>
          <cell r="U1004">
            <v>47.25</v>
          </cell>
          <cell r="V1004">
            <v>21.739130434782535</v>
          </cell>
          <cell r="W1004">
            <v>217.35000000000073</v>
          </cell>
          <cell r="X1004">
            <v>78.260869565217462</v>
          </cell>
          <cell r="Y1004">
            <v>22.05</v>
          </cell>
          <cell r="Z1004">
            <v>12.352941176470589</v>
          </cell>
          <cell r="AA1004">
            <v>178.5</v>
          </cell>
          <cell r="AB1004">
            <v>87.647058823529406</v>
          </cell>
          <cell r="AE1004" t="str">
            <v>80-84</v>
          </cell>
          <cell r="AF1004">
            <v>28.35</v>
          </cell>
          <cell r="AG1004">
            <v>22.314049586776861</v>
          </cell>
          <cell r="AH1004">
            <v>127.05</v>
          </cell>
          <cell r="AI1004">
            <v>77.685950413223139</v>
          </cell>
          <cell r="AJ1004">
            <v>26.25</v>
          </cell>
          <cell r="AK1004">
            <v>27.472527472527521</v>
          </cell>
          <cell r="AL1004">
            <v>95.549999999999841</v>
          </cell>
          <cell r="AM1004">
            <v>72.527472527472483</v>
          </cell>
        </row>
        <row r="1005">
          <cell r="B1005" t="str">
            <v xml:space="preserve">   95+ </v>
          </cell>
          <cell r="D1005">
            <v>0</v>
          </cell>
          <cell r="E1005">
            <v>17.39130434782609</v>
          </cell>
          <cell r="F1005">
            <v>17.39130434782609</v>
          </cell>
          <cell r="G1005">
            <v>2.1739130434782612</v>
          </cell>
          <cell r="H1005">
            <v>8.6956521739130448</v>
          </cell>
          <cell r="I1005">
            <v>10.869565217391305</v>
          </cell>
          <cell r="J1005">
            <v>6.521739130434784</v>
          </cell>
          <cell r="K1005">
            <v>34.782608695652179</v>
          </cell>
          <cell r="L1005">
            <v>41.304347826086961</v>
          </cell>
          <cell r="N1005">
            <v>11.55</v>
          </cell>
          <cell r="O1005">
            <v>36.75</v>
          </cell>
          <cell r="P1005">
            <v>48.3</v>
          </cell>
          <cell r="T1005" t="str">
            <v>80-84</v>
          </cell>
          <cell r="U1005">
            <v>22.05</v>
          </cell>
          <cell r="V1005">
            <v>16.40625</v>
          </cell>
          <cell r="W1005">
            <v>134.4</v>
          </cell>
          <cell r="X1005">
            <v>83.59375</v>
          </cell>
          <cell r="Y1005">
            <v>19.95</v>
          </cell>
          <cell r="Z1005">
            <v>19.791666666666664</v>
          </cell>
          <cell r="AA1005">
            <v>100.8</v>
          </cell>
          <cell r="AB1005">
            <v>80.208333333333343</v>
          </cell>
          <cell r="AE1005" t="str">
            <v>85-89</v>
          </cell>
          <cell r="AF1005">
            <v>13.65</v>
          </cell>
          <cell r="AG1005">
            <v>24.074074074074097</v>
          </cell>
          <cell r="AH1005">
            <v>56.699999999999946</v>
          </cell>
          <cell r="AI1005">
            <v>75.925925925925895</v>
          </cell>
          <cell r="AJ1005">
            <v>10.5</v>
          </cell>
          <cell r="AK1005">
            <v>27.777777777777779</v>
          </cell>
          <cell r="AL1005">
            <v>37.799999999999997</v>
          </cell>
          <cell r="AM1005">
            <v>72.222222222222229</v>
          </cell>
        </row>
        <row r="1006">
          <cell r="B1006" t="str">
            <v xml:space="preserve">Not rep. </v>
          </cell>
          <cell r="D1006">
            <v>0.5865102639296188</v>
          </cell>
          <cell r="E1006">
            <v>0.87976539589442837</v>
          </cell>
          <cell r="F1006">
            <v>1.4662756598240472</v>
          </cell>
          <cell r="G1006">
            <v>0</v>
          </cell>
          <cell r="H1006">
            <v>0.87976539589442837</v>
          </cell>
          <cell r="I1006">
            <v>0.87976539589442837</v>
          </cell>
          <cell r="J1006">
            <v>0.2932551319648094</v>
          </cell>
          <cell r="K1006">
            <v>0.87976539589442837</v>
          </cell>
          <cell r="L1006">
            <v>1.1730205278592376</v>
          </cell>
          <cell r="N1006">
            <v>182.7</v>
          </cell>
          <cell r="O1006">
            <v>175.35</v>
          </cell>
          <cell r="P1006">
            <v>358.05</v>
          </cell>
          <cell r="T1006" t="str">
            <v>85-89</v>
          </cell>
          <cell r="U1006">
            <v>12.6</v>
          </cell>
          <cell r="V1006">
            <v>22.222222222222243</v>
          </cell>
          <cell r="W1006">
            <v>56.699999999999946</v>
          </cell>
          <cell r="X1006">
            <v>77.777777777777757</v>
          </cell>
          <cell r="Y1006">
            <v>1.05</v>
          </cell>
          <cell r="Z1006">
            <v>2.1739130434782612</v>
          </cell>
          <cell r="AA1006">
            <v>48.3</v>
          </cell>
          <cell r="AB1006">
            <v>97.826086956521735</v>
          </cell>
          <cell r="AE1006" t="str">
            <v>90-94</v>
          </cell>
          <cell r="AF1006">
            <v>5.25</v>
          </cell>
          <cell r="AG1006">
            <v>31.25</v>
          </cell>
          <cell r="AH1006">
            <v>16.8</v>
          </cell>
          <cell r="AI1006">
            <v>68.75</v>
          </cell>
          <cell r="AJ1006">
            <v>2.1</v>
          </cell>
          <cell r="AK1006">
            <v>11.76470588235294</v>
          </cell>
          <cell r="AL1006">
            <v>17.850000000000001</v>
          </cell>
          <cell r="AM1006">
            <v>88.235294117647058</v>
          </cell>
        </row>
        <row r="1007">
          <cell r="T1007" t="str">
            <v>90-94</v>
          </cell>
          <cell r="U1007">
            <v>1.05</v>
          </cell>
          <cell r="V1007">
            <v>5</v>
          </cell>
          <cell r="W1007">
            <v>21</v>
          </cell>
          <cell r="X1007">
            <v>95</v>
          </cell>
          <cell r="Y1007">
            <v>1.05</v>
          </cell>
          <cell r="Z1007">
            <v>5.5555555555555562</v>
          </cell>
          <cell r="AA1007">
            <v>18.899999999999999</v>
          </cell>
          <cell r="AB1007">
            <v>94.444444444444443</v>
          </cell>
          <cell r="AE1007" t="str">
            <v>95+</v>
          </cell>
          <cell r="AF1007">
            <v>0</v>
          </cell>
          <cell r="AG1007">
            <v>0</v>
          </cell>
          <cell r="AH1007">
            <v>6.3</v>
          </cell>
          <cell r="AI1007">
            <v>100</v>
          </cell>
          <cell r="AJ1007">
            <v>0</v>
          </cell>
          <cell r="AK1007">
            <v>0</v>
          </cell>
          <cell r="AL1007">
            <v>4.2</v>
          </cell>
          <cell r="AM1007">
            <v>100</v>
          </cell>
        </row>
        <row r="1008">
          <cell r="B1008" t="str">
            <v>All</v>
          </cell>
          <cell r="D1008">
            <v>6.4618434321341249</v>
          </cell>
          <cell r="E1008">
            <v>10.136144963528617</v>
          </cell>
          <cell r="F1008">
            <v>8.372819949317913</v>
          </cell>
          <cell r="G1008">
            <v>3.7833090053460166</v>
          </cell>
          <cell r="H1008">
            <v>5.2331417439344481</v>
          </cell>
          <cell r="I1008">
            <v>4.5373560789500278</v>
          </cell>
          <cell r="J1008">
            <v>4.5786500039139666</v>
          </cell>
          <cell r="K1008">
            <v>7.9500925726267591</v>
          </cell>
          <cell r="L1008">
            <v>6.3321118585807357</v>
          </cell>
          <cell r="N1008">
            <v>43434.2</v>
          </cell>
          <cell r="O1008">
            <v>47071.15</v>
          </cell>
          <cell r="P1008">
            <v>90505.35</v>
          </cell>
          <cell r="T1008" t="str">
            <v>95+</v>
          </cell>
          <cell r="U1008">
            <v>1.05</v>
          </cell>
          <cell r="V1008">
            <v>16.666666666666668</v>
          </cell>
          <cell r="W1008">
            <v>6.3</v>
          </cell>
          <cell r="X1008">
            <v>83.333333333333329</v>
          </cell>
          <cell r="Y1008">
            <v>0</v>
          </cell>
          <cell r="Z1008">
            <v>0</v>
          </cell>
          <cell r="AA1008">
            <v>4.2</v>
          </cell>
          <cell r="AB1008">
            <v>100</v>
          </cell>
          <cell r="AE1008" t="str">
            <v>NR</v>
          </cell>
          <cell r="AF1008">
            <v>0</v>
          </cell>
          <cell r="AG1008">
            <v>0</v>
          </cell>
          <cell r="AH1008">
            <v>15.75</v>
          </cell>
          <cell r="AI1008">
            <v>100</v>
          </cell>
          <cell r="AJ1008">
            <v>0</v>
          </cell>
          <cell r="AK1008">
            <v>0</v>
          </cell>
          <cell r="AL1008">
            <v>10.5</v>
          </cell>
          <cell r="AM1008">
            <v>100</v>
          </cell>
        </row>
        <row r="1009">
          <cell r="B1009" t="str">
            <v>Ages</v>
          </cell>
          <cell r="T1009" t="str">
            <v>NR</v>
          </cell>
          <cell r="U1009">
            <v>0</v>
          </cell>
          <cell r="V1009">
            <v>0</v>
          </cell>
          <cell r="W1009">
            <v>17.850000000000001</v>
          </cell>
          <cell r="X1009">
            <v>100</v>
          </cell>
          <cell r="Y1009">
            <v>0</v>
          </cell>
          <cell r="Z1009">
            <v>0</v>
          </cell>
          <cell r="AA1009">
            <v>10.5</v>
          </cell>
          <cell r="AB1009">
            <v>100</v>
          </cell>
          <cell r="AE1009" t="str">
            <v>Total</v>
          </cell>
          <cell r="AF1009">
            <v>2102.1000000000076</v>
          </cell>
          <cell r="AG1009">
            <v>7.6505655762764215</v>
          </cell>
          <cell r="AH1009">
            <v>27476.399999999907</v>
          </cell>
          <cell r="AI1009">
            <v>92.349434423723579</v>
          </cell>
          <cell r="AJ1009">
            <v>704.5499999999995</v>
          </cell>
          <cell r="AK1009">
            <v>5.5131049215348851</v>
          </cell>
          <cell r="AL1009">
            <v>12779.549999999785</v>
          </cell>
          <cell r="AM1009">
            <v>94.48689507846511</v>
          </cell>
        </row>
        <row r="1010">
          <cell r="B1010" t="str">
            <v>Source: Population and Housing Census 2000</v>
          </cell>
          <cell r="T1010" t="str">
            <v>Total</v>
          </cell>
          <cell r="U1010">
            <v>1283.0999999999999</v>
          </cell>
          <cell r="V1010">
            <v>4.5353325415677084</v>
          </cell>
          <cell r="W1010">
            <v>28291.199999999932</v>
          </cell>
          <cell r="X1010">
            <v>95.464667458432288</v>
          </cell>
          <cell r="Y1010">
            <v>360.15</v>
          </cell>
          <cell r="Z1010">
            <v>2.7442195375630516</v>
          </cell>
          <cell r="AA1010">
            <v>13123.949999999779</v>
          </cell>
          <cell r="AB1010">
            <v>97.255780462436945</v>
          </cell>
        </row>
        <row r="1012">
          <cell r="S1012" t="str">
            <v>Source: Population and Housing Census 2000</v>
          </cell>
          <cell r="AD1012" t="str">
            <v>Source: Population and Housing Census 2000</v>
          </cell>
        </row>
        <row r="1013">
          <cell r="B1013" t="str">
            <v xml:space="preserve">Table 44.  Hospitals and centers, number of beds, occupancy rate hospital       </v>
          </cell>
          <cell r="I1013" t="str">
            <v>Main</v>
          </cell>
          <cell r="K1013" t="str">
            <v>Demography</v>
          </cell>
        </row>
        <row r="1014">
          <cell r="X1014" t="str">
            <v>Main</v>
          </cell>
          <cell r="Z1014" t="str">
            <v>Demography</v>
          </cell>
          <cell r="AB1014" t="str">
            <v>Graph</v>
          </cell>
          <cell r="AI1014" t="str">
            <v>Main</v>
          </cell>
          <cell r="AK1014" t="str">
            <v>Demography</v>
          </cell>
          <cell r="AM1014" t="str">
            <v>Graph</v>
          </cell>
        </row>
        <row r="1015">
          <cell r="F1015">
            <v>1995</v>
          </cell>
          <cell r="G1015">
            <v>1996</v>
          </cell>
          <cell r="H1015">
            <v>1997</v>
          </cell>
          <cell r="I1015">
            <v>1998</v>
          </cell>
          <cell r="J1015">
            <v>1999</v>
          </cell>
          <cell r="K1015">
            <v>2000</v>
          </cell>
          <cell r="S1015" t="str">
            <v>Table 40. Number of women with diabetes, native and foreign born</v>
          </cell>
          <cell r="AD1015" t="str">
            <v>Table 42. Number of women with high blood pressure, native and foreign born</v>
          </cell>
        </row>
        <row r="1017">
          <cell r="V1017" t="str">
            <v>Aruba born</v>
          </cell>
          <cell r="Z1017" t="str">
            <v>Foreign born</v>
          </cell>
          <cell r="AG1017" t="str">
            <v>Aruba born</v>
          </cell>
          <cell r="AK1017" t="str">
            <v>Foreign born</v>
          </cell>
        </row>
        <row r="1018">
          <cell r="V1018" t="str">
            <v>DIABETES</v>
          </cell>
          <cell r="Z1018" t="str">
            <v>DIABETES</v>
          </cell>
          <cell r="AG1018" t="str">
            <v>Blood pressure</v>
          </cell>
          <cell r="AK1018" t="str">
            <v>Blood pressure</v>
          </cell>
        </row>
        <row r="1019">
          <cell r="B1019" t="str">
            <v xml:space="preserve">  DR. HORACIO ODUBER HOSPITAL:</v>
          </cell>
          <cell r="U1019" t="str">
            <v>Diabetes</v>
          </cell>
          <cell r="W1019" t="str">
            <v>No diabetes</v>
          </cell>
          <cell r="Y1019" t="str">
            <v>Diabetes</v>
          </cell>
          <cell r="AA1019" t="str">
            <v>No diabetes</v>
          </cell>
          <cell r="AF1019" t="str">
            <v xml:space="preserve">Reported High </v>
          </cell>
          <cell r="AH1019" t="str">
            <v>Not reported high</v>
          </cell>
          <cell r="AJ1019" t="str">
            <v xml:space="preserve">Reported High </v>
          </cell>
          <cell r="AL1019" t="str">
            <v>Not reported high</v>
          </cell>
        </row>
        <row r="1020">
          <cell r="U1020" t="str">
            <v>No.</v>
          </cell>
          <cell r="V1020" t="str">
            <v>%</v>
          </cell>
          <cell r="W1020" t="str">
            <v>No.</v>
          </cell>
          <cell r="X1020" t="str">
            <v>%</v>
          </cell>
          <cell r="Y1020" t="str">
            <v>No.</v>
          </cell>
          <cell r="Z1020" t="str">
            <v>%</v>
          </cell>
          <cell r="AA1020" t="str">
            <v>No.</v>
          </cell>
          <cell r="AB1020" t="str">
            <v>%</v>
          </cell>
          <cell r="AF1020" t="str">
            <v>No.</v>
          </cell>
          <cell r="AG1020" t="str">
            <v>%</v>
          </cell>
          <cell r="AH1020" t="str">
            <v>No.</v>
          </cell>
          <cell r="AI1020" t="str">
            <v>%</v>
          </cell>
          <cell r="AJ1020" t="str">
            <v>No.</v>
          </cell>
          <cell r="AK1020" t="str">
            <v>%</v>
          </cell>
          <cell r="AL1020" t="str">
            <v>No.</v>
          </cell>
          <cell r="AM1020" t="str">
            <v>%</v>
          </cell>
        </row>
        <row r="1021">
          <cell r="B1021" t="str">
            <v xml:space="preserve">      Number of beds</v>
          </cell>
          <cell r="F1021">
            <v>279</v>
          </cell>
          <cell r="G1021">
            <v>286</v>
          </cell>
          <cell r="H1021">
            <v>307</v>
          </cell>
          <cell r="I1021">
            <v>305</v>
          </cell>
          <cell r="J1021">
            <v>305</v>
          </cell>
          <cell r="K1021">
            <v>305</v>
          </cell>
          <cell r="T1021" t="str">
            <v>0-4</v>
          </cell>
          <cell r="U1021">
            <v>2.1</v>
          </cell>
          <cell r="V1021">
            <v>6.7636117686842162E-2</v>
          </cell>
          <cell r="W1021">
            <v>3104.8500000001204</v>
          </cell>
          <cell r="X1021">
            <v>99.932363882313155</v>
          </cell>
          <cell r="Y1021">
            <v>0</v>
          </cell>
          <cell r="Z1021">
            <v>0</v>
          </cell>
          <cell r="AA1021">
            <v>283.50000000000142</v>
          </cell>
          <cell r="AB1021">
            <v>100</v>
          </cell>
          <cell r="AE1021" t="str">
            <v>0-4</v>
          </cell>
          <cell r="AF1021">
            <v>3.15</v>
          </cell>
          <cell r="AG1021">
            <v>0.10148849797022612</v>
          </cell>
          <cell r="AH1021">
            <v>3103.8000000001202</v>
          </cell>
          <cell r="AI1021">
            <v>99.898511502029777</v>
          </cell>
          <cell r="AJ1021">
            <v>0</v>
          </cell>
          <cell r="AK1021">
            <v>0</v>
          </cell>
          <cell r="AL1021">
            <v>283.50000000000142</v>
          </cell>
          <cell r="AM1021">
            <v>100</v>
          </cell>
        </row>
        <row r="1022">
          <cell r="B1022" t="str">
            <v xml:space="preserve">      Occupancy  rate  ( % )</v>
          </cell>
          <cell r="F1022">
            <v>92.5</v>
          </cell>
          <cell r="G1022">
            <v>88.3</v>
          </cell>
          <cell r="H1022">
            <v>92.1</v>
          </cell>
          <cell r="I1022">
            <v>93.1</v>
          </cell>
          <cell r="J1022">
            <v>93.3</v>
          </cell>
          <cell r="K1022">
            <v>92</v>
          </cell>
          <cell r="T1022" t="str">
            <v>5-9</v>
          </cell>
          <cell r="U1022">
            <v>1.05</v>
          </cell>
          <cell r="V1022">
            <v>3.7383177570092539E-2</v>
          </cell>
          <cell r="W1022">
            <v>2808.7500000000691</v>
          </cell>
          <cell r="X1022">
            <v>99.962616822429908</v>
          </cell>
          <cell r="Y1022">
            <v>1.05</v>
          </cell>
          <cell r="Z1022">
            <v>0.15037593984962497</v>
          </cell>
          <cell r="AA1022">
            <v>698.24999999999579</v>
          </cell>
          <cell r="AB1022">
            <v>99.849624060150376</v>
          </cell>
          <cell r="AE1022" t="str">
            <v>5-9</v>
          </cell>
          <cell r="AF1022">
            <v>0</v>
          </cell>
          <cell r="AG1022">
            <v>0</v>
          </cell>
          <cell r="AH1022">
            <v>2809.8000000000693</v>
          </cell>
          <cell r="AI1022">
            <v>100</v>
          </cell>
          <cell r="AJ1022">
            <v>1.05</v>
          </cell>
          <cell r="AK1022">
            <v>0.15037593984962497</v>
          </cell>
          <cell r="AL1022">
            <v>698.24999999999579</v>
          </cell>
          <cell r="AM1022">
            <v>99.849624060150376</v>
          </cell>
        </row>
        <row r="1023">
          <cell r="B1023" t="str">
            <v xml:space="preserve">      Average length of hospitalisation (days)</v>
          </cell>
          <cell r="F1023">
            <v>10.199999999999999</v>
          </cell>
          <cell r="G1023">
            <v>9.1</v>
          </cell>
          <cell r="H1023">
            <v>9.5</v>
          </cell>
          <cell r="I1023">
            <v>10</v>
          </cell>
          <cell r="J1023">
            <v>9.4</v>
          </cell>
          <cell r="K1023">
            <v>8.6999999999999993</v>
          </cell>
          <cell r="T1023" t="str">
            <v>10-14</v>
          </cell>
          <cell r="U1023">
            <v>3.15</v>
          </cell>
          <cell r="V1023">
            <v>0.13717421124828649</v>
          </cell>
          <cell r="W1023">
            <v>2296.3499999999804</v>
          </cell>
          <cell r="X1023">
            <v>99.862825788751707</v>
          </cell>
          <cell r="Y1023">
            <v>1.05</v>
          </cell>
          <cell r="Z1023">
            <v>9.9108027750249614E-2</v>
          </cell>
          <cell r="AA1023">
            <v>1059.4499999999803</v>
          </cell>
          <cell r="AB1023">
            <v>99.900891972249752</v>
          </cell>
          <cell r="AE1023" t="str">
            <v>10-14</v>
          </cell>
          <cell r="AF1023">
            <v>6.3</v>
          </cell>
          <cell r="AG1023">
            <v>0.27472527472527714</v>
          </cell>
          <cell r="AH1023">
            <v>2293.1999999999798</v>
          </cell>
          <cell r="AI1023">
            <v>99.72527472527473</v>
          </cell>
          <cell r="AJ1023">
            <v>2.1</v>
          </cell>
          <cell r="AK1023">
            <v>0.19841269841270212</v>
          </cell>
          <cell r="AL1023">
            <v>1058.3999999999803</v>
          </cell>
          <cell r="AM1023">
            <v>99.801587301587304</v>
          </cell>
        </row>
        <row r="1024">
          <cell r="B1024" t="str">
            <v xml:space="preserve">      Admissions (x1000)</v>
          </cell>
          <cell r="F1024">
            <v>10.199999999999999</v>
          </cell>
          <cell r="G1024">
            <v>10.7</v>
          </cell>
          <cell r="H1024">
            <v>10.9</v>
          </cell>
          <cell r="I1024">
            <v>10.4</v>
          </cell>
          <cell r="J1024">
            <v>11</v>
          </cell>
          <cell r="K1024">
            <v>11.7</v>
          </cell>
          <cell r="T1024" t="str">
            <v>15-19</v>
          </cell>
          <cell r="U1024">
            <v>12.6</v>
          </cell>
          <cell r="V1024">
            <v>0.56630486078339648</v>
          </cell>
          <cell r="W1024">
            <v>2224.949999999968</v>
          </cell>
          <cell r="X1024">
            <v>99.43369513921661</v>
          </cell>
          <cell r="Y1024">
            <v>4.2</v>
          </cell>
          <cell r="Z1024">
            <v>0.51085568326948227</v>
          </cell>
          <cell r="AA1024">
            <v>822.14999999999043</v>
          </cell>
          <cell r="AB1024">
            <v>99.489144316730517</v>
          </cell>
          <cell r="AE1024" t="str">
            <v>15-19</v>
          </cell>
          <cell r="AF1024">
            <v>14.7</v>
          </cell>
          <cell r="AG1024">
            <v>0.66131317902693454</v>
          </cell>
          <cell r="AH1024">
            <v>2222.8499999999676</v>
          </cell>
          <cell r="AI1024">
            <v>99.338686820973066</v>
          </cell>
          <cell r="AJ1024">
            <v>6.3</v>
          </cell>
          <cell r="AK1024">
            <v>0.76824583866838281</v>
          </cell>
          <cell r="AL1024">
            <v>820.04999999999052</v>
          </cell>
          <cell r="AM1024">
            <v>99.231754161331622</v>
          </cell>
        </row>
        <row r="1025">
          <cell r="T1025" t="str">
            <v>20-24</v>
          </cell>
          <cell r="U1025">
            <v>8.4</v>
          </cell>
          <cell r="V1025">
            <v>0.55363321799309406</v>
          </cell>
          <cell r="W1025">
            <v>1517.2499999999604</v>
          </cell>
          <cell r="X1025">
            <v>99.446366782006905</v>
          </cell>
          <cell r="Y1025">
            <v>11.55</v>
          </cell>
          <cell r="Z1025">
            <v>1.1066398390342256</v>
          </cell>
          <cell r="AA1025">
            <v>1043.6999999999809</v>
          </cell>
          <cell r="AB1025">
            <v>98.89336016096577</v>
          </cell>
          <cell r="AE1025" t="str">
            <v>20-24</v>
          </cell>
          <cell r="AF1025">
            <v>42</v>
          </cell>
          <cell r="AG1025">
            <v>2.8308563340411199</v>
          </cell>
          <cell r="AH1025">
            <v>1483.6499999999619</v>
          </cell>
          <cell r="AI1025">
            <v>97.169143665958885</v>
          </cell>
          <cell r="AJ1025">
            <v>19.95</v>
          </cell>
          <cell r="AK1025">
            <v>1.9269776876268094</v>
          </cell>
          <cell r="AL1025">
            <v>1035.2999999999813</v>
          </cell>
          <cell r="AM1025">
            <v>98.073022312373197</v>
          </cell>
        </row>
        <row r="1026">
          <cell r="B1026" t="str">
            <v xml:space="preserve">  MEDICAL CENTER SAN NICOLAS:</v>
          </cell>
          <cell r="T1026" t="str">
            <v>25-29</v>
          </cell>
          <cell r="U1026">
            <v>21</v>
          </cell>
          <cell r="V1026">
            <v>1.2812299807815852</v>
          </cell>
          <cell r="W1026">
            <v>1639.0499999999552</v>
          </cell>
          <cell r="X1026">
            <v>98.718770019218411</v>
          </cell>
          <cell r="Y1026">
            <v>7.35</v>
          </cell>
          <cell r="Z1026">
            <v>0.44728434504793557</v>
          </cell>
          <cell r="AA1026">
            <v>1643.249999999955</v>
          </cell>
          <cell r="AB1026">
            <v>99.552715654952067</v>
          </cell>
          <cell r="AE1026" t="str">
            <v>25-29</v>
          </cell>
          <cell r="AF1026">
            <v>65.099999999999923</v>
          </cell>
          <cell r="AG1026">
            <v>4.0789473684211579</v>
          </cell>
          <cell r="AH1026">
            <v>1595.999999999957</v>
          </cell>
          <cell r="AI1026">
            <v>95.921052631578846</v>
          </cell>
          <cell r="AJ1026">
            <v>40.950000000000003</v>
          </cell>
          <cell r="AK1026">
            <v>2.5440313111546677</v>
          </cell>
          <cell r="AL1026">
            <v>1609.6499999999564</v>
          </cell>
          <cell r="AM1026">
            <v>97.455968688845331</v>
          </cell>
        </row>
        <row r="1027">
          <cell r="B1027" t="str">
            <v xml:space="preserve">      Number of beds</v>
          </cell>
          <cell r="F1027">
            <v>3</v>
          </cell>
          <cell r="G1027">
            <v>3</v>
          </cell>
          <cell r="H1027">
            <v>3</v>
          </cell>
          <cell r="I1027">
            <v>3</v>
          </cell>
          <cell r="J1027">
            <v>3</v>
          </cell>
          <cell r="T1027" t="str">
            <v>30-34</v>
          </cell>
          <cell r="U1027">
            <v>34.65</v>
          </cell>
          <cell r="V1027">
            <v>1.8998272884283796</v>
          </cell>
          <cell r="W1027">
            <v>1823.8499999999472</v>
          </cell>
          <cell r="X1027">
            <v>98.100172711571616</v>
          </cell>
          <cell r="Y1027">
            <v>18.899999999999999</v>
          </cell>
          <cell r="Z1027">
            <v>0.90090090090092401</v>
          </cell>
          <cell r="AA1027">
            <v>2097.899999999946</v>
          </cell>
          <cell r="AB1027">
            <v>99.099099099099078</v>
          </cell>
          <cell r="AE1027" t="str">
            <v>30-34</v>
          </cell>
          <cell r="AF1027">
            <v>97.649999999999835</v>
          </cell>
          <cell r="AG1027">
            <v>5.5456171735242989</v>
          </cell>
          <cell r="AH1027">
            <v>1760.8499999999499</v>
          </cell>
          <cell r="AI1027">
            <v>94.454382826475694</v>
          </cell>
          <cell r="AJ1027">
            <v>77.699999999999889</v>
          </cell>
          <cell r="AK1027">
            <v>3.8085434894494159</v>
          </cell>
          <cell r="AL1027">
            <v>2040.1499999999378</v>
          </cell>
          <cell r="AM1027">
            <v>96.19145651055058</v>
          </cell>
        </row>
        <row r="1028">
          <cell r="T1028" t="str">
            <v>35-39</v>
          </cell>
          <cell r="U1028">
            <v>64.049999999999926</v>
          </cell>
          <cell r="V1028">
            <v>2.6146592370338517</v>
          </cell>
          <cell r="W1028">
            <v>2449.6500000000069</v>
          </cell>
          <cell r="X1028">
            <v>97.385340762966152</v>
          </cell>
          <cell r="Y1028">
            <v>35.700000000000003</v>
          </cell>
          <cell r="Z1028">
            <v>1.6472868217054584</v>
          </cell>
          <cell r="AA1028">
            <v>2167.199999999958</v>
          </cell>
          <cell r="AB1028">
            <v>98.352713178294536</v>
          </cell>
          <cell r="AE1028" t="str">
            <v>35-39</v>
          </cell>
          <cell r="AF1028">
            <v>194.25</v>
          </cell>
          <cell r="AG1028">
            <v>8.3634719710669625</v>
          </cell>
          <cell r="AH1028">
            <v>2322.5999999999849</v>
          </cell>
          <cell r="AI1028">
            <v>91.636528028933043</v>
          </cell>
          <cell r="AJ1028">
            <v>108.15</v>
          </cell>
          <cell r="AK1028">
            <v>5.162907268170561</v>
          </cell>
          <cell r="AL1028">
            <v>2094.7499999999454</v>
          </cell>
          <cell r="AM1028">
            <v>94.837092731829443</v>
          </cell>
        </row>
        <row r="1029">
          <cell r="B1029" t="str">
            <v xml:space="preserve"> Source:  Dr.  Horacio  Oduber  Hospital</v>
          </cell>
          <cell r="T1029" t="str">
            <v>40-44</v>
          </cell>
          <cell r="U1029">
            <v>112.35</v>
          </cell>
          <cell r="V1029">
            <v>4.4509151414309134</v>
          </cell>
          <cell r="W1029">
            <v>2524.2000000000198</v>
          </cell>
          <cell r="X1029">
            <v>95.549084858569088</v>
          </cell>
          <cell r="Y1029">
            <v>38.85</v>
          </cell>
          <cell r="Z1029">
            <v>2.2063208109720365</v>
          </cell>
          <cell r="AA1029">
            <v>1760.8499999999499</v>
          </cell>
          <cell r="AB1029">
            <v>97.793679189027969</v>
          </cell>
          <cell r="AE1029" t="str">
            <v>40-44</v>
          </cell>
          <cell r="AF1029">
            <v>284.55000000000143</v>
          </cell>
          <cell r="AG1029">
            <v>12.076648841354833</v>
          </cell>
          <cell r="AH1029">
            <v>2356.1999999999907</v>
          </cell>
          <cell r="AI1029">
            <v>87.923351158645161</v>
          </cell>
          <cell r="AJ1029">
            <v>151.19999999999999</v>
          </cell>
          <cell r="AK1029">
            <v>9.1544818817548599</v>
          </cell>
          <cell r="AL1029">
            <v>1651.6499999999546</v>
          </cell>
          <cell r="AM1029">
            <v>90.845518118245138</v>
          </cell>
        </row>
        <row r="1030">
          <cell r="T1030" t="str">
            <v>45-49</v>
          </cell>
          <cell r="U1030">
            <v>151.19999999999999</v>
          </cell>
          <cell r="V1030">
            <v>7.1892161757365765</v>
          </cell>
          <cell r="W1030">
            <v>2103.1499999999469</v>
          </cell>
          <cell r="X1030">
            <v>92.810783824263424</v>
          </cell>
          <cell r="Y1030">
            <v>58.79999999999994</v>
          </cell>
          <cell r="Z1030">
            <v>4.4059795436665041</v>
          </cell>
          <cell r="AA1030">
            <v>1334.5499999999683</v>
          </cell>
          <cell r="AB1030">
            <v>95.594020456333496</v>
          </cell>
          <cell r="AE1030" t="str">
            <v>45-49</v>
          </cell>
          <cell r="AF1030">
            <v>343.35000000000207</v>
          </cell>
          <cell r="AG1030">
            <v>17.957166392092898</v>
          </cell>
          <cell r="AH1030">
            <v>1912.0499999999433</v>
          </cell>
          <cell r="AI1030">
            <v>82.042833607907099</v>
          </cell>
          <cell r="AJ1030">
            <v>195.30000000000049</v>
          </cell>
          <cell r="AK1030">
            <v>16.315789473684603</v>
          </cell>
          <cell r="AL1030">
            <v>1196.9999999999743</v>
          </cell>
          <cell r="AM1030">
            <v>83.684210526315397</v>
          </cell>
        </row>
        <row r="1031">
          <cell r="B1031" t="str">
            <v>Table 45.  Health personnel per selected occupation  December  31th</v>
          </cell>
          <cell r="I1031" t="str">
            <v>Main</v>
          </cell>
          <cell r="K1031" t="str">
            <v>Demography</v>
          </cell>
          <cell r="T1031" t="str">
            <v>50-54</v>
          </cell>
          <cell r="U1031">
            <v>191.1</v>
          </cell>
          <cell r="V1031">
            <v>11.332503113325346</v>
          </cell>
          <cell r="W1031">
            <v>1686.2999999999531</v>
          </cell>
          <cell r="X1031">
            <v>88.667496886674655</v>
          </cell>
          <cell r="Y1031">
            <v>68.249999999999915</v>
          </cell>
          <cell r="Z1031">
            <v>7.8597339782346776</v>
          </cell>
          <cell r="AA1031">
            <v>868.34999999998843</v>
          </cell>
          <cell r="AB1031">
            <v>92.140266021765328</v>
          </cell>
          <cell r="AE1031" t="str">
            <v>50-54</v>
          </cell>
          <cell r="AF1031">
            <v>360.15000000000225</v>
          </cell>
          <cell r="AG1031">
            <v>23.720608575381128</v>
          </cell>
          <cell r="AH1031">
            <v>1518.2999999999604</v>
          </cell>
          <cell r="AI1031">
            <v>76.279391424618865</v>
          </cell>
          <cell r="AJ1031">
            <v>190.05</v>
          </cell>
          <cell r="AK1031">
            <v>25.492957746479089</v>
          </cell>
          <cell r="AL1031">
            <v>745.49999999999375</v>
          </cell>
          <cell r="AM1031">
            <v>74.507042253520908</v>
          </cell>
        </row>
        <row r="1032">
          <cell r="T1032" t="str">
            <v>55-59</v>
          </cell>
          <cell r="U1032">
            <v>234.15000000000092</v>
          </cell>
          <cell r="V1032">
            <v>17.911646586345871</v>
          </cell>
          <cell r="W1032">
            <v>1307.2499999999695</v>
          </cell>
          <cell r="X1032">
            <v>82.088353413654133</v>
          </cell>
          <cell r="Y1032">
            <v>55.649999999999949</v>
          </cell>
          <cell r="Z1032">
            <v>10.433070866141666</v>
          </cell>
          <cell r="AA1032">
            <v>533.40000000000293</v>
          </cell>
          <cell r="AB1032">
            <v>89.566929133858338</v>
          </cell>
          <cell r="AE1032" t="str">
            <v>55-59</v>
          </cell>
          <cell r="AF1032">
            <v>432.60000000000304</v>
          </cell>
          <cell r="AG1032">
            <v>38.831291234685303</v>
          </cell>
          <cell r="AH1032">
            <v>1114.0499999999779</v>
          </cell>
          <cell r="AI1032">
            <v>61.168708765314697</v>
          </cell>
          <cell r="AJ1032">
            <v>158.55000000000001</v>
          </cell>
          <cell r="AK1032">
            <v>36.82926829268267</v>
          </cell>
          <cell r="AL1032">
            <v>430.50000000000301</v>
          </cell>
          <cell r="AM1032">
            <v>63.17073170731733</v>
          </cell>
        </row>
        <row r="1033">
          <cell r="F1033">
            <v>1995</v>
          </cell>
          <cell r="G1033">
            <v>1996</v>
          </cell>
          <cell r="H1033">
            <v>1997</v>
          </cell>
          <cell r="I1033">
            <v>1998</v>
          </cell>
          <cell r="J1033">
            <v>1999</v>
          </cell>
          <cell r="K1033">
            <v>2000</v>
          </cell>
          <cell r="T1033" t="str">
            <v>60-64</v>
          </cell>
          <cell r="U1033">
            <v>302.40000000000163</v>
          </cell>
          <cell r="V1033">
            <v>27.692307692308376</v>
          </cell>
          <cell r="W1033">
            <v>1091.9999999999789</v>
          </cell>
          <cell r="X1033">
            <v>72.307692307691624</v>
          </cell>
          <cell r="Y1033">
            <v>79.799999999999883</v>
          </cell>
          <cell r="Z1033">
            <v>18.905472636815762</v>
          </cell>
          <cell r="AA1033">
            <v>422.10000000000292</v>
          </cell>
          <cell r="AB1033">
            <v>81.094527363184241</v>
          </cell>
          <cell r="AE1033" t="str">
            <v>60-64</v>
          </cell>
          <cell r="AF1033">
            <v>429.450000000003</v>
          </cell>
          <cell r="AG1033">
            <v>44.360086767896917</v>
          </cell>
          <cell r="AH1033">
            <v>968.09999999998411</v>
          </cell>
          <cell r="AI1033">
            <v>55.639913232103083</v>
          </cell>
          <cell r="AJ1033">
            <v>152.25</v>
          </cell>
          <cell r="AK1033">
            <v>43.41317365269434</v>
          </cell>
          <cell r="AL1033">
            <v>350.70000000000215</v>
          </cell>
          <cell r="AM1033">
            <v>56.58682634730566</v>
          </cell>
        </row>
        <row r="1034">
          <cell r="T1034" t="str">
            <v>65-69</v>
          </cell>
          <cell r="U1034">
            <v>276.15000000000134</v>
          </cell>
          <cell r="V1034">
            <v>35.685210312076507</v>
          </cell>
          <cell r="W1034">
            <v>773.84999999999252</v>
          </cell>
          <cell r="X1034">
            <v>64.314789687923493</v>
          </cell>
          <cell r="Y1034">
            <v>91.349999999999852</v>
          </cell>
          <cell r="Z1034">
            <v>29.896907216494633</v>
          </cell>
          <cell r="AA1034">
            <v>305.55000000000166</v>
          </cell>
          <cell r="AB1034">
            <v>70.10309278350536</v>
          </cell>
          <cell r="AE1034" t="str">
            <v>65-69</v>
          </cell>
          <cell r="AF1034">
            <v>378.00000000000244</v>
          </cell>
          <cell r="AG1034">
            <v>56.338028169014699</v>
          </cell>
          <cell r="AH1034">
            <v>670.94999999999698</v>
          </cell>
          <cell r="AI1034">
            <v>43.661971830985301</v>
          </cell>
          <cell r="AJ1034">
            <v>153.30000000000001</v>
          </cell>
          <cell r="AK1034">
            <v>62.931034482758363</v>
          </cell>
          <cell r="AL1034">
            <v>243.60000000000102</v>
          </cell>
          <cell r="AM1034">
            <v>37.068965517241637</v>
          </cell>
        </row>
        <row r="1035">
          <cell r="T1035" t="str">
            <v>70-74</v>
          </cell>
          <cell r="U1035">
            <v>165.9</v>
          </cell>
          <cell r="V1035">
            <v>40.826873385012647</v>
          </cell>
          <cell r="W1035">
            <v>406.35000000000275</v>
          </cell>
          <cell r="X1035">
            <v>59.173126614987353</v>
          </cell>
          <cell r="Y1035">
            <v>78.749999999999886</v>
          </cell>
          <cell r="Z1035">
            <v>26.881720430107347</v>
          </cell>
          <cell r="AA1035">
            <v>292.95000000000152</v>
          </cell>
          <cell r="AB1035">
            <v>73.11827956989265</v>
          </cell>
          <cell r="AE1035" t="str">
            <v>70-74</v>
          </cell>
          <cell r="AF1035">
            <v>212.10000000000068</v>
          </cell>
          <cell r="AG1035">
            <v>58.892128279883202</v>
          </cell>
          <cell r="AH1035">
            <v>360.15000000000225</v>
          </cell>
          <cell r="AI1035">
            <v>41.107871720116798</v>
          </cell>
          <cell r="AJ1035">
            <v>154.35</v>
          </cell>
          <cell r="AK1035">
            <v>71.014492753622946</v>
          </cell>
          <cell r="AL1035">
            <v>217.35000000000073</v>
          </cell>
          <cell r="AM1035">
            <v>28.985507246377054</v>
          </cell>
        </row>
        <row r="1036">
          <cell r="B1036" t="str">
            <v xml:space="preserve"> General  Physicians</v>
          </cell>
          <cell r="F1036">
            <v>31</v>
          </cell>
          <cell r="G1036">
            <v>32</v>
          </cell>
          <cell r="H1036">
            <v>32</v>
          </cell>
          <cell r="I1036">
            <v>34</v>
          </cell>
          <cell r="J1036">
            <v>34</v>
          </cell>
          <cell r="K1036">
            <v>38</v>
          </cell>
          <cell r="T1036" t="str">
            <v>75-79</v>
          </cell>
          <cell r="U1036">
            <v>89.249999999999858</v>
          </cell>
          <cell r="V1036">
            <v>40.0943396226413</v>
          </cell>
          <cell r="W1036">
            <v>222.60000000000079</v>
          </cell>
          <cell r="X1036">
            <v>59.9056603773587</v>
          </cell>
          <cell r="Y1036">
            <v>62.999999999999929</v>
          </cell>
          <cell r="Z1036">
            <v>31.249999999999879</v>
          </cell>
          <cell r="AA1036">
            <v>201.60000000000056</v>
          </cell>
          <cell r="AB1036">
            <v>68.750000000000114</v>
          </cell>
          <cell r="AE1036" t="str">
            <v>75-79</v>
          </cell>
          <cell r="AF1036">
            <v>109.2</v>
          </cell>
          <cell r="AG1036">
            <v>53.886010362694151</v>
          </cell>
          <cell r="AH1036">
            <v>202.65000000000057</v>
          </cell>
          <cell r="AI1036">
            <v>46.113989637305849</v>
          </cell>
          <cell r="AJ1036">
            <v>114.45</v>
          </cell>
          <cell r="AK1036">
            <v>76.760563380281695</v>
          </cell>
          <cell r="AL1036">
            <v>149.1</v>
          </cell>
          <cell r="AM1036">
            <v>23.239436619718305</v>
          </cell>
        </row>
        <row r="1037">
          <cell r="T1037" t="str">
            <v>80-84</v>
          </cell>
          <cell r="U1037">
            <v>59.849999999999937</v>
          </cell>
          <cell r="V1037">
            <v>29.081632653061106</v>
          </cell>
          <cell r="W1037">
            <v>205.80000000000061</v>
          </cell>
          <cell r="X1037">
            <v>70.918367346938894</v>
          </cell>
          <cell r="Y1037">
            <v>44.1</v>
          </cell>
          <cell r="Z1037">
            <v>31.343283582089555</v>
          </cell>
          <cell r="AA1037">
            <v>140.69999999999999</v>
          </cell>
          <cell r="AB1037">
            <v>68.656716417910445</v>
          </cell>
          <cell r="AE1037" t="str">
            <v>80-84</v>
          </cell>
          <cell r="AF1037">
            <v>95.549999999999841</v>
          </cell>
          <cell r="AG1037">
            <v>56.521739130434689</v>
          </cell>
          <cell r="AH1037">
            <v>169.05</v>
          </cell>
          <cell r="AI1037">
            <v>43.478260869565311</v>
          </cell>
          <cell r="AJ1037">
            <v>64.049999999999926</v>
          </cell>
          <cell r="AK1037">
            <v>53.508771929824498</v>
          </cell>
          <cell r="AL1037">
            <v>119.7</v>
          </cell>
          <cell r="AM1037">
            <v>46.491228070175502</v>
          </cell>
        </row>
        <row r="1038">
          <cell r="B1038" t="str">
            <v xml:space="preserve"> Specialists,</v>
          </cell>
          <cell r="F1038">
            <v>50</v>
          </cell>
          <cell r="G1038">
            <v>49</v>
          </cell>
          <cell r="H1038">
            <v>52</v>
          </cell>
          <cell r="I1038">
            <v>57</v>
          </cell>
          <cell r="J1038">
            <v>61</v>
          </cell>
          <cell r="K1038">
            <v>67</v>
          </cell>
          <cell r="T1038" t="str">
            <v>85-89</v>
          </cell>
          <cell r="U1038">
            <v>25.2</v>
          </cell>
          <cell r="V1038">
            <v>25.531914893617063</v>
          </cell>
          <cell r="W1038">
            <v>98.699999999999832</v>
          </cell>
          <cell r="X1038">
            <v>74.468085106382944</v>
          </cell>
          <cell r="Y1038">
            <v>29.4</v>
          </cell>
          <cell r="Z1038">
            <v>30.76923076923082</v>
          </cell>
          <cell r="AA1038">
            <v>95.549999999999841</v>
          </cell>
          <cell r="AB1038">
            <v>69.230769230769184</v>
          </cell>
          <cell r="AE1038" t="str">
            <v>85-89</v>
          </cell>
          <cell r="AF1038">
            <v>38.85</v>
          </cell>
          <cell r="AG1038">
            <v>45.121951219512269</v>
          </cell>
          <cell r="AH1038">
            <v>86.099999999999866</v>
          </cell>
          <cell r="AI1038">
            <v>54.878048780487731</v>
          </cell>
          <cell r="AJ1038">
            <v>42</v>
          </cell>
          <cell r="AK1038">
            <v>50.632911392405141</v>
          </cell>
          <cell r="AL1038">
            <v>82.949999999999875</v>
          </cell>
          <cell r="AM1038">
            <v>49.367088607594859</v>
          </cell>
        </row>
        <row r="1039">
          <cell r="B1039" t="str">
            <v xml:space="preserve">        of  which: Anaesthesiologists</v>
          </cell>
          <cell r="F1039">
            <v>2</v>
          </cell>
          <cell r="G1039">
            <v>2</v>
          </cell>
          <cell r="H1039">
            <v>4</v>
          </cell>
          <cell r="I1039">
            <v>4</v>
          </cell>
          <cell r="J1039">
            <v>4</v>
          </cell>
          <cell r="K1039">
            <v>4</v>
          </cell>
          <cell r="T1039" t="str">
            <v>90-94</v>
          </cell>
          <cell r="U1039">
            <v>8.4</v>
          </cell>
          <cell r="V1039">
            <v>14.814814814814831</v>
          </cell>
          <cell r="W1039">
            <v>56.699999999999946</v>
          </cell>
          <cell r="X1039">
            <v>85.185185185185162</v>
          </cell>
          <cell r="Y1039">
            <v>8.4</v>
          </cell>
          <cell r="Z1039">
            <v>21.621621621621621</v>
          </cell>
          <cell r="AA1039">
            <v>38.85</v>
          </cell>
          <cell r="AB1039">
            <v>78.378378378378386</v>
          </cell>
          <cell r="AE1039" t="str">
            <v>90-94</v>
          </cell>
          <cell r="AF1039">
            <v>10.5</v>
          </cell>
          <cell r="AG1039">
            <v>19.23076923076923</v>
          </cell>
          <cell r="AH1039">
            <v>54.6</v>
          </cell>
          <cell r="AI1039">
            <v>80.769230769230774</v>
          </cell>
          <cell r="AJ1039">
            <v>13.65</v>
          </cell>
          <cell r="AK1039">
            <v>40.625</v>
          </cell>
          <cell r="AL1039">
            <v>33.6</v>
          </cell>
          <cell r="AM1039">
            <v>59.375</v>
          </cell>
        </row>
        <row r="1040">
          <cell r="C1040" t="str">
            <v xml:space="preserve">   General  surgeons</v>
          </cell>
          <cell r="F1040">
            <v>4</v>
          </cell>
          <cell r="G1040">
            <v>5</v>
          </cell>
          <cell r="H1040">
            <v>5</v>
          </cell>
          <cell r="I1040">
            <v>4</v>
          </cell>
          <cell r="J1040">
            <v>4</v>
          </cell>
          <cell r="K1040">
            <v>6</v>
          </cell>
          <cell r="T1040" t="str">
            <v>95+</v>
          </cell>
          <cell r="U1040">
            <v>2.1</v>
          </cell>
          <cell r="V1040">
            <v>11.111111111111112</v>
          </cell>
          <cell r="W1040">
            <v>18.899999999999999</v>
          </cell>
          <cell r="X1040">
            <v>88.888888888888886</v>
          </cell>
          <cell r="Y1040">
            <v>2.1</v>
          </cell>
          <cell r="Z1040">
            <v>16.666666666666668</v>
          </cell>
          <cell r="AA1040">
            <v>12.6</v>
          </cell>
          <cell r="AB1040">
            <v>83.333333333333329</v>
          </cell>
          <cell r="AE1040" t="str">
            <v>95+</v>
          </cell>
          <cell r="AF1040">
            <v>5.25</v>
          </cell>
          <cell r="AG1040">
            <v>33.333333333333329</v>
          </cell>
          <cell r="AH1040">
            <v>15.75</v>
          </cell>
          <cell r="AI1040">
            <v>66.666666666666671</v>
          </cell>
          <cell r="AJ1040">
            <v>3.15</v>
          </cell>
          <cell r="AK1040">
            <v>27.27272727272727</v>
          </cell>
          <cell r="AL1040">
            <v>11.55</v>
          </cell>
          <cell r="AM1040">
            <v>72.727272727272734</v>
          </cell>
        </row>
        <row r="1041">
          <cell r="C1041" t="str">
            <v xml:space="preserve">   Dermatologists</v>
          </cell>
          <cell r="F1041">
            <v>3</v>
          </cell>
          <cell r="G1041">
            <v>2</v>
          </cell>
          <cell r="H1041">
            <v>2</v>
          </cell>
          <cell r="I1041">
            <v>3</v>
          </cell>
          <cell r="J1041">
            <v>3</v>
          </cell>
          <cell r="K1041">
            <v>3</v>
          </cell>
          <cell r="T1041" t="str">
            <v>NR</v>
          </cell>
          <cell r="U1041">
            <v>1.05</v>
          </cell>
          <cell r="V1041">
            <v>0</v>
          </cell>
          <cell r="W1041">
            <v>8.4</v>
          </cell>
          <cell r="X1041">
            <v>100</v>
          </cell>
          <cell r="Y1041">
            <v>2.1</v>
          </cell>
          <cell r="Z1041">
            <v>11.111111111111112</v>
          </cell>
          <cell r="AA1041">
            <v>18.899999999999999</v>
          </cell>
          <cell r="AB1041">
            <v>88.888888888888886</v>
          </cell>
          <cell r="AE1041" t="str">
            <v>NR</v>
          </cell>
          <cell r="AF1041" t="str">
            <v xml:space="preserve"> </v>
          </cell>
          <cell r="AG1041">
            <v>0</v>
          </cell>
          <cell r="AH1041">
            <v>9.4499999999999993</v>
          </cell>
          <cell r="AI1041">
            <v>100</v>
          </cell>
          <cell r="AJ1041">
            <v>3.15</v>
          </cell>
          <cell r="AK1041">
            <v>17.647058823529409</v>
          </cell>
          <cell r="AL1041">
            <v>17.850000000000001</v>
          </cell>
          <cell r="AM1041">
            <v>82.352941176470594</v>
          </cell>
        </row>
        <row r="1042">
          <cell r="C1042" t="str">
            <v xml:space="preserve">   Emergency  physicians</v>
          </cell>
          <cell r="F1042">
            <v>6</v>
          </cell>
          <cell r="G1042">
            <v>4</v>
          </cell>
          <cell r="H1042">
            <v>4</v>
          </cell>
          <cell r="I1042">
            <v>4</v>
          </cell>
          <cell r="J1042">
            <v>4</v>
          </cell>
          <cell r="K1042">
            <v>6</v>
          </cell>
          <cell r="T1042" t="str">
            <v>Total</v>
          </cell>
          <cell r="U1042">
            <v>1766.1000000000033</v>
          </cell>
          <cell r="V1042">
            <v>6.2254793100896091</v>
          </cell>
          <cell r="W1042">
            <v>28368.899999999874</v>
          </cell>
          <cell r="X1042">
            <v>93.774520689910389</v>
          </cell>
          <cell r="Y1042">
            <v>700.34999999999934</v>
          </cell>
          <cell r="Z1042">
            <v>4.4210247232717643</v>
          </cell>
          <cell r="AA1042">
            <v>15841.349999999722</v>
          </cell>
          <cell r="AB1042">
            <v>95.578975276728229</v>
          </cell>
          <cell r="AE1042" t="str">
            <v>Total</v>
          </cell>
          <cell r="AF1042">
            <v>3122.7000000000144</v>
          </cell>
          <cell r="AG1042">
            <v>11.552655090704391</v>
          </cell>
          <cell r="AH1042">
            <v>27030.149999999841</v>
          </cell>
          <cell r="AI1042">
            <v>88.447344909295609</v>
          </cell>
          <cell r="AJ1042">
            <v>1651.6500000000005</v>
          </cell>
          <cell r="AK1042">
            <v>11.091524467635242</v>
          </cell>
          <cell r="AL1042">
            <v>14891.09999999972</v>
          </cell>
          <cell r="AM1042">
            <v>88.908475532364761</v>
          </cell>
        </row>
        <row r="1043">
          <cell r="C1043" t="str">
            <v xml:space="preserve">   Gynaecologists</v>
          </cell>
          <cell r="F1043">
            <v>3</v>
          </cell>
          <cell r="G1043">
            <v>3</v>
          </cell>
          <cell r="H1043">
            <v>3</v>
          </cell>
          <cell r="I1043">
            <v>4</v>
          </cell>
          <cell r="J1043">
            <v>4</v>
          </cell>
          <cell r="K1043">
            <v>5</v>
          </cell>
        </row>
        <row r="1044">
          <cell r="C1044" t="str">
            <v xml:space="preserve">   Internists</v>
          </cell>
          <cell r="F1044">
            <v>7</v>
          </cell>
          <cell r="G1044">
            <v>6</v>
          </cell>
          <cell r="H1044">
            <v>6</v>
          </cell>
          <cell r="I1044">
            <v>9</v>
          </cell>
          <cell r="J1044">
            <v>11</v>
          </cell>
          <cell r="K1044">
            <v>10</v>
          </cell>
        </row>
        <row r="1045">
          <cell r="C1045" t="str">
            <v xml:space="preserve">   Pediatricians</v>
          </cell>
          <cell r="F1045">
            <v>4</v>
          </cell>
          <cell r="G1045">
            <v>3</v>
          </cell>
          <cell r="H1045">
            <v>4</v>
          </cell>
          <cell r="I1045">
            <v>4</v>
          </cell>
          <cell r="J1045">
            <v>4</v>
          </cell>
          <cell r="K1045">
            <v>4</v>
          </cell>
          <cell r="S1045" t="str">
            <v>Source: Population and Housing Census 2000</v>
          </cell>
          <cell r="AD1045" t="str">
            <v>Source: Population and Housing Census 2000</v>
          </cell>
        </row>
        <row r="1046">
          <cell r="C1046" t="str">
            <v xml:space="preserve">   Thorax  surgeons</v>
          </cell>
          <cell r="F1046">
            <v>1</v>
          </cell>
          <cell r="G1046">
            <v>1</v>
          </cell>
          <cell r="H1046">
            <v>1</v>
          </cell>
          <cell r="I1046" t="str">
            <v>.</v>
          </cell>
          <cell r="J1046" t="str">
            <v>.</v>
          </cell>
          <cell r="K1046" t="str">
            <v>.</v>
          </cell>
        </row>
        <row r="1047">
          <cell r="C1047" t="str">
            <v xml:space="preserve">   Neurosurgeons</v>
          </cell>
          <cell r="F1047">
            <v>1</v>
          </cell>
          <cell r="G1047">
            <v>1</v>
          </cell>
          <cell r="H1047">
            <v>1</v>
          </cell>
          <cell r="I1047">
            <v>1</v>
          </cell>
          <cell r="J1047">
            <v>1</v>
          </cell>
          <cell r="K1047">
            <v>1</v>
          </cell>
        </row>
        <row r="1048">
          <cell r="C1048" t="str">
            <v xml:space="preserve">   Neurologists/Psychiatrists</v>
          </cell>
          <cell r="F1048">
            <v>3</v>
          </cell>
          <cell r="G1048">
            <v>3</v>
          </cell>
          <cell r="H1048">
            <v>3</v>
          </cell>
          <cell r="I1048">
            <v>3</v>
          </cell>
          <cell r="J1048">
            <v>3</v>
          </cell>
          <cell r="K1048">
            <v>3</v>
          </cell>
          <cell r="N1048" t="str">
            <v>Table 46. Geriatric homes. December 31th</v>
          </cell>
          <cell r="U1048" t="str">
            <v>Main</v>
          </cell>
          <cell r="W1048" t="str">
            <v>Demography</v>
          </cell>
        </row>
        <row r="1049">
          <cell r="C1049" t="str">
            <v xml:space="preserve">   Psychiatrists</v>
          </cell>
          <cell r="F1049">
            <v>2</v>
          </cell>
          <cell r="G1049">
            <v>2</v>
          </cell>
          <cell r="H1049">
            <v>2</v>
          </cell>
          <cell r="I1049">
            <v>3</v>
          </cell>
          <cell r="J1049">
            <v>3</v>
          </cell>
          <cell r="K1049">
            <v>3</v>
          </cell>
        </row>
        <row r="1050">
          <cell r="C1050" t="str">
            <v xml:space="preserve">   Ophthalmologists</v>
          </cell>
          <cell r="F1050">
            <v>3</v>
          </cell>
          <cell r="G1050">
            <v>3</v>
          </cell>
          <cell r="H1050">
            <v>3</v>
          </cell>
          <cell r="I1050">
            <v>3</v>
          </cell>
          <cell r="J1050">
            <v>3</v>
          </cell>
          <cell r="K1050">
            <v>3</v>
          </cell>
          <cell r="R1050">
            <v>1995</v>
          </cell>
          <cell r="S1050">
            <v>1996</v>
          </cell>
          <cell r="T1050">
            <v>1997</v>
          </cell>
          <cell r="U1050">
            <v>1998</v>
          </cell>
          <cell r="V1050">
            <v>1999</v>
          </cell>
          <cell r="W1050">
            <v>2000</v>
          </cell>
        </row>
        <row r="1051">
          <cell r="C1051" t="str">
            <v xml:space="preserve">   Orthopaedic  surgeons</v>
          </cell>
          <cell r="F1051">
            <v>2</v>
          </cell>
          <cell r="G1051">
            <v>2</v>
          </cell>
          <cell r="H1051">
            <v>2</v>
          </cell>
          <cell r="I1051">
            <v>2</v>
          </cell>
          <cell r="J1051">
            <v>3</v>
          </cell>
          <cell r="K1051">
            <v>4</v>
          </cell>
        </row>
        <row r="1052">
          <cell r="C1052" t="str">
            <v xml:space="preserve">   Radiologists</v>
          </cell>
          <cell r="F1052">
            <v>1</v>
          </cell>
          <cell r="G1052">
            <v>2</v>
          </cell>
          <cell r="H1052">
            <v>2</v>
          </cell>
          <cell r="I1052">
            <v>2</v>
          </cell>
          <cell r="J1052">
            <v>2</v>
          </cell>
          <cell r="K1052">
            <v>2</v>
          </cell>
        </row>
        <row r="1053">
          <cell r="C1053" t="str">
            <v xml:space="preserve">   Traumatologists</v>
          </cell>
          <cell r="F1053">
            <v>1</v>
          </cell>
          <cell r="G1053">
            <v>1</v>
          </cell>
          <cell r="H1053">
            <v>1</v>
          </cell>
          <cell r="I1053">
            <v>1</v>
          </cell>
          <cell r="J1053">
            <v>1</v>
          </cell>
          <cell r="K1053">
            <v>1</v>
          </cell>
          <cell r="T1053" t="str">
            <v>NUMBER OF BEDS</v>
          </cell>
        </row>
        <row r="1054">
          <cell r="C1054" t="str">
            <v xml:space="preserve">   Otorhinolaryngologists</v>
          </cell>
          <cell r="F1054">
            <v>2</v>
          </cell>
          <cell r="G1054">
            <v>2</v>
          </cell>
          <cell r="H1054">
            <v>2</v>
          </cell>
          <cell r="I1054">
            <v>3</v>
          </cell>
          <cell r="J1054">
            <v>3</v>
          </cell>
          <cell r="K1054">
            <v>3</v>
          </cell>
        </row>
        <row r="1055">
          <cell r="C1055" t="str">
            <v xml:space="preserve">   Anatomical  Pathologists</v>
          </cell>
          <cell r="F1055">
            <v>1</v>
          </cell>
          <cell r="G1055">
            <v>1</v>
          </cell>
          <cell r="H1055">
            <v>1</v>
          </cell>
          <cell r="I1055">
            <v>1</v>
          </cell>
          <cell r="J1055">
            <v>2</v>
          </cell>
          <cell r="K1055">
            <v>2</v>
          </cell>
          <cell r="N1055" t="str">
            <v xml:space="preserve"> Huize  Maria  Stella  -  Savaneta</v>
          </cell>
          <cell r="R1055">
            <v>104</v>
          </cell>
          <cell r="S1055">
            <v>104</v>
          </cell>
          <cell r="T1055">
            <v>104</v>
          </cell>
          <cell r="U1055">
            <v>100</v>
          </cell>
          <cell r="V1055">
            <v>100</v>
          </cell>
          <cell r="W1055">
            <v>101</v>
          </cell>
        </row>
        <row r="1056">
          <cell r="C1056" t="str">
            <v xml:space="preserve">   Urologists</v>
          </cell>
          <cell r="F1056">
            <v>1</v>
          </cell>
          <cell r="G1056">
            <v>1</v>
          </cell>
          <cell r="H1056">
            <v>1</v>
          </cell>
          <cell r="I1056">
            <v>1</v>
          </cell>
          <cell r="J1056">
            <v>1</v>
          </cell>
          <cell r="K1056">
            <v>1</v>
          </cell>
          <cell r="N1056" t="str">
            <v xml:space="preserve"> Verpleegtehuis  Oranjestad</v>
          </cell>
          <cell r="R1056">
            <v>104</v>
          </cell>
          <cell r="S1056">
            <v>104</v>
          </cell>
          <cell r="T1056">
            <v>104</v>
          </cell>
          <cell r="U1056">
            <v>104</v>
          </cell>
          <cell r="V1056">
            <v>104</v>
          </cell>
          <cell r="W1056">
            <v>104</v>
          </cell>
        </row>
        <row r="1057">
          <cell r="C1057" t="str">
            <v xml:space="preserve">    Plastic surgeons</v>
          </cell>
          <cell r="F1057">
            <v>1</v>
          </cell>
          <cell r="G1057">
            <v>1</v>
          </cell>
          <cell r="H1057">
            <v>1</v>
          </cell>
          <cell r="I1057">
            <v>1</v>
          </cell>
          <cell r="J1057">
            <v>1</v>
          </cell>
          <cell r="K1057">
            <v>1</v>
          </cell>
          <cell r="N1057" t="str">
            <v xml:space="preserve"> Verpleegtehuis  San  Nicolas</v>
          </cell>
          <cell r="R1057">
            <v>48</v>
          </cell>
          <cell r="S1057">
            <v>48</v>
          </cell>
          <cell r="T1057">
            <v>48</v>
          </cell>
          <cell r="U1057">
            <v>44</v>
          </cell>
          <cell r="V1057">
            <v>48</v>
          </cell>
          <cell r="W1057">
            <v>48</v>
          </cell>
        </row>
        <row r="1058">
          <cell r="C1058" t="str">
            <v xml:space="preserve">    Cardiologist</v>
          </cell>
          <cell r="F1058">
            <v>2</v>
          </cell>
          <cell r="G1058">
            <v>4</v>
          </cell>
          <cell r="H1058">
            <v>4</v>
          </cell>
          <cell r="I1058">
            <v>4</v>
          </cell>
          <cell r="J1058">
            <v>4</v>
          </cell>
          <cell r="K1058">
            <v>4</v>
          </cell>
        </row>
        <row r="1059">
          <cell r="C1059" t="str">
            <v xml:space="preserve">    Emergency specialist</v>
          </cell>
          <cell r="F1059" t="str">
            <v>.</v>
          </cell>
          <cell r="G1059" t="str">
            <v>.</v>
          </cell>
          <cell r="H1059" t="str">
            <v>.</v>
          </cell>
          <cell r="I1059" t="str">
            <v>.</v>
          </cell>
          <cell r="J1059" t="str">
            <v>.</v>
          </cell>
          <cell r="K1059">
            <v>1</v>
          </cell>
          <cell r="P1059" t="str">
            <v xml:space="preserve">       T O T A L</v>
          </cell>
          <cell r="R1059">
            <v>256</v>
          </cell>
          <cell r="S1059">
            <v>256</v>
          </cell>
          <cell r="T1059">
            <v>256</v>
          </cell>
          <cell r="U1059">
            <v>248</v>
          </cell>
          <cell r="V1059">
            <v>252</v>
          </cell>
          <cell r="W1059">
            <v>253</v>
          </cell>
        </row>
        <row r="1061">
          <cell r="B1061" t="str">
            <v xml:space="preserve"> Physicians  employed  by  the  Government</v>
          </cell>
          <cell r="F1061">
            <v>11</v>
          </cell>
          <cell r="G1061">
            <v>8</v>
          </cell>
          <cell r="H1061">
            <v>9</v>
          </cell>
          <cell r="I1061">
            <v>12</v>
          </cell>
          <cell r="J1061">
            <v>11</v>
          </cell>
          <cell r="K1061">
            <v>10</v>
          </cell>
          <cell r="N1061" t="str">
            <v xml:space="preserve"> Source:  S.A.B.A. ( = Foundation for the care of the elderly)</v>
          </cell>
        </row>
        <row r="1062">
          <cell r="B1062" t="str">
            <v xml:space="preserve">          of  which:  Controlling  physicians</v>
          </cell>
          <cell r="F1062">
            <v>6</v>
          </cell>
          <cell r="G1062">
            <v>5</v>
          </cell>
          <cell r="H1062">
            <v>5</v>
          </cell>
          <cell r="I1062">
            <v>5</v>
          </cell>
          <cell r="J1062">
            <v>4</v>
          </cell>
          <cell r="K1062">
            <v>4</v>
          </cell>
        </row>
        <row r="1063">
          <cell r="C1063" t="str">
            <v xml:space="preserve">      School  physicians</v>
          </cell>
          <cell r="F1063">
            <v>5</v>
          </cell>
          <cell r="G1063">
            <v>3</v>
          </cell>
          <cell r="H1063">
            <v>4</v>
          </cell>
          <cell r="I1063">
            <v>6</v>
          </cell>
          <cell r="J1063">
            <v>6</v>
          </cell>
          <cell r="K1063">
            <v>5</v>
          </cell>
        </row>
        <row r="1064">
          <cell r="C1064" t="str">
            <v xml:space="preserve">      Other</v>
          </cell>
          <cell r="F1064" t="str">
            <v>.</v>
          </cell>
          <cell r="G1064" t="str">
            <v>.</v>
          </cell>
          <cell r="H1064" t="str">
            <v>.</v>
          </cell>
          <cell r="I1064">
            <v>1</v>
          </cell>
          <cell r="J1064">
            <v>1</v>
          </cell>
          <cell r="K1064">
            <v>1</v>
          </cell>
          <cell r="N1064" t="str">
            <v>Table 47.  Number of positive H.I.V.-results and registered AIDS-cases</v>
          </cell>
        </row>
        <row r="1066">
          <cell r="B1066" t="str">
            <v xml:space="preserve"> Other  physicians,</v>
          </cell>
          <cell r="F1066">
            <v>10</v>
          </cell>
          <cell r="G1066">
            <v>8</v>
          </cell>
          <cell r="H1066">
            <v>8</v>
          </cell>
          <cell r="I1066">
            <v>6</v>
          </cell>
          <cell r="J1066">
            <v>8</v>
          </cell>
          <cell r="K1066">
            <v>8</v>
          </cell>
        </row>
        <row r="1067">
          <cell r="B1067" t="str">
            <v xml:space="preserve">          of  which:  Controlling  physicians  -  S.V.B. </v>
          </cell>
          <cell r="F1067">
            <v>9</v>
          </cell>
          <cell r="G1067">
            <v>7</v>
          </cell>
          <cell r="H1067">
            <v>7</v>
          </cell>
          <cell r="I1067">
            <v>5</v>
          </cell>
          <cell r="J1067">
            <v>7</v>
          </cell>
          <cell r="K1067">
            <v>7</v>
          </cell>
        </row>
        <row r="1068">
          <cell r="C1068" t="str">
            <v xml:space="preserve">      Army  physicians</v>
          </cell>
          <cell r="F1068">
            <v>1</v>
          </cell>
          <cell r="G1068">
            <v>1</v>
          </cell>
          <cell r="H1068">
            <v>1</v>
          </cell>
          <cell r="I1068">
            <v>1</v>
          </cell>
          <cell r="J1068">
            <v>1</v>
          </cell>
          <cell r="K1068">
            <v>1</v>
          </cell>
          <cell r="N1068" t="str">
            <v>YEAR</v>
          </cell>
          <cell r="Q1068" t="str">
            <v>Registered HIV-cases</v>
          </cell>
          <cell r="T1068" t="str">
            <v>Registered AIDS-cases</v>
          </cell>
        </row>
        <row r="1070">
          <cell r="B1070" t="str">
            <v xml:space="preserve"> Dentists/orthodontists</v>
          </cell>
          <cell r="F1070">
            <v>20</v>
          </cell>
          <cell r="G1070">
            <v>21</v>
          </cell>
          <cell r="H1070">
            <v>23</v>
          </cell>
          <cell r="I1070">
            <v>27</v>
          </cell>
          <cell r="J1070">
            <v>29</v>
          </cell>
          <cell r="K1070">
            <v>29</v>
          </cell>
          <cell r="BQ1070" t="str">
            <v>Main</v>
          </cell>
          <cell r="BS1070" t="str">
            <v>Demography</v>
          </cell>
        </row>
        <row r="1071">
          <cell r="B1071" t="str">
            <v xml:space="preserve"> Pharmacists</v>
          </cell>
          <cell r="F1071">
            <v>15</v>
          </cell>
          <cell r="G1071">
            <v>15</v>
          </cell>
          <cell r="H1071">
            <v>15</v>
          </cell>
          <cell r="I1071">
            <v>16</v>
          </cell>
          <cell r="J1071">
            <v>16</v>
          </cell>
          <cell r="K1071">
            <v>18</v>
          </cell>
          <cell r="P1071" t="str">
            <v>Male</v>
          </cell>
          <cell r="Q1071" t="str">
            <v>Female</v>
          </cell>
          <cell r="R1071" t="str">
            <v>Unknown</v>
          </cell>
          <cell r="S1071" t="str">
            <v>Total</v>
          </cell>
          <cell r="T1071" t="str">
            <v>Male</v>
          </cell>
          <cell r="U1071" t="str">
            <v>Female</v>
          </cell>
          <cell r="V1071" t="str">
            <v>Total</v>
          </cell>
          <cell r="AS1071" t="str">
            <v>Main</v>
          </cell>
          <cell r="AU1071" t="str">
            <v>Demography</v>
          </cell>
          <cell r="AX1071" t="str">
            <v xml:space="preserve">Table 51. Key employment indicators, native and foreign born males and females. </v>
          </cell>
        </row>
        <row r="1072">
          <cell r="B1072" t="str">
            <v xml:space="preserve"> Veterinarians</v>
          </cell>
          <cell r="F1072">
            <v>4</v>
          </cell>
          <cell r="G1072">
            <v>4</v>
          </cell>
          <cell r="H1072">
            <v>4</v>
          </cell>
          <cell r="I1072">
            <v>4</v>
          </cell>
          <cell r="J1072">
            <v>4</v>
          </cell>
          <cell r="K1072">
            <v>4</v>
          </cell>
          <cell r="Z1072" t="str">
            <v>Main</v>
          </cell>
          <cell r="AB1072" t="str">
            <v>Demography</v>
          </cell>
          <cell r="AD1072" t="str">
            <v>Graph</v>
          </cell>
          <cell r="AK1072" t="str">
            <v>Table 49. Native and foreign-born population by single years of age and sex, October 2000.</v>
          </cell>
        </row>
        <row r="1073">
          <cell r="B1073" t="str">
            <v xml:space="preserve"> Psychologists</v>
          </cell>
          <cell r="F1073">
            <v>4</v>
          </cell>
          <cell r="G1073">
            <v>4</v>
          </cell>
          <cell r="H1073">
            <v>4</v>
          </cell>
          <cell r="I1073" t="str">
            <v>.</v>
          </cell>
          <cell r="J1073" t="str">
            <v>.</v>
          </cell>
          <cell r="K1073" t="str">
            <v>.</v>
          </cell>
          <cell r="BA1073" t="str">
            <v>Total</v>
          </cell>
        </row>
        <row r="1074">
          <cell r="B1074" t="str">
            <v xml:space="preserve"> Midwives</v>
          </cell>
          <cell r="F1074">
            <v>3</v>
          </cell>
          <cell r="G1074">
            <v>3</v>
          </cell>
          <cell r="H1074">
            <v>3</v>
          </cell>
          <cell r="I1074">
            <v>3</v>
          </cell>
          <cell r="J1074">
            <v>3</v>
          </cell>
          <cell r="K1074">
            <v>3</v>
          </cell>
          <cell r="N1074">
            <v>1987</v>
          </cell>
          <cell r="P1074">
            <v>2</v>
          </cell>
          <cell r="Q1074">
            <v>0</v>
          </cell>
          <cell r="R1074">
            <v>0</v>
          </cell>
          <cell r="S1074">
            <v>2</v>
          </cell>
          <cell r="T1074">
            <v>0</v>
          </cell>
          <cell r="U1074">
            <v>0</v>
          </cell>
          <cell r="V1074">
            <v>0</v>
          </cell>
          <cell r="BA1074" t="str">
            <v>Census 2000</v>
          </cell>
          <cell r="BH1074" t="str">
            <v xml:space="preserve">Dominican </v>
          </cell>
        </row>
        <row r="1075">
          <cell r="N1075">
            <v>1988</v>
          </cell>
          <cell r="P1075">
            <v>1</v>
          </cell>
          <cell r="Q1075">
            <v>2</v>
          </cell>
          <cell r="R1075">
            <v>0</v>
          </cell>
          <cell r="S1075">
            <v>3</v>
          </cell>
          <cell r="T1075">
            <v>1</v>
          </cell>
          <cell r="U1075">
            <v>1</v>
          </cell>
          <cell r="V1075">
            <v>0</v>
          </cell>
          <cell r="BC1075" t="str">
            <v>Aruba</v>
          </cell>
          <cell r="BD1075" t="str">
            <v>Colombia</v>
          </cell>
          <cell r="BE1075" t="str">
            <v>Netherlands</v>
          </cell>
          <cell r="BF1075" t="str">
            <v>Venezuela</v>
          </cell>
          <cell r="BG1075" t="str">
            <v>Curacao</v>
          </cell>
          <cell r="BH1075" t="str">
            <v>Republic</v>
          </cell>
          <cell r="BI1075" t="str">
            <v>Peru</v>
          </cell>
          <cell r="BJ1075" t="str">
            <v>Suriname</v>
          </cell>
          <cell r="BK1075" t="str">
            <v>Philippines</v>
          </cell>
          <cell r="BL1075" t="str">
            <v>Haiti</v>
          </cell>
          <cell r="BM1075" t="str">
            <v>China</v>
          </cell>
          <cell r="BN1075" t="str">
            <v>US</v>
          </cell>
          <cell r="BO1075" t="str">
            <v>Jamaica</v>
          </cell>
          <cell r="BP1075" t="str">
            <v>Bonaire</v>
          </cell>
          <cell r="BQ1075" t="str">
            <v>Guyana</v>
          </cell>
          <cell r="BR1075" t="str">
            <v>India</v>
          </cell>
          <cell r="BS1075" t="str">
            <v>Other</v>
          </cell>
          <cell r="BT1075" t="str">
            <v>Total</v>
          </cell>
        </row>
        <row r="1076">
          <cell r="N1076">
            <v>1989</v>
          </cell>
          <cell r="P1076">
            <v>0</v>
          </cell>
          <cell r="Q1076">
            <v>2</v>
          </cell>
          <cell r="R1076">
            <v>0</v>
          </cell>
          <cell r="S1076">
            <v>2</v>
          </cell>
          <cell r="T1076">
            <v>0</v>
          </cell>
          <cell r="U1076">
            <v>0</v>
          </cell>
          <cell r="V1076">
            <v>2</v>
          </cell>
          <cell r="AL1076" t="str">
            <v xml:space="preserve">Native  </v>
          </cell>
          <cell r="AP1076" t="str">
            <v>Foreign-born</v>
          </cell>
          <cell r="AT1076" t="str">
            <v>Total population</v>
          </cell>
          <cell r="AX1076" t="str">
            <v>Population of working age (15 - 64)</v>
          </cell>
          <cell r="AZ1076" t="str">
            <v>Male</v>
          </cell>
          <cell r="BA1076">
            <v>29887</v>
          </cell>
          <cell r="BC1076">
            <v>19272.749999993324</v>
          </cell>
          <cell r="BD1076">
            <v>2428.65</v>
          </cell>
          <cell r="BE1076">
            <v>1284.1499999999705</v>
          </cell>
          <cell r="BF1076">
            <v>1251.5999999999719</v>
          </cell>
          <cell r="BG1076">
            <v>937.64999999998543</v>
          </cell>
          <cell r="BH1076">
            <v>896.6999999999872</v>
          </cell>
          <cell r="BI1076">
            <v>471.45000000000346</v>
          </cell>
          <cell r="BJ1076">
            <v>456.7500000000033</v>
          </cell>
          <cell r="BK1076">
            <v>406.35000000000275</v>
          </cell>
          <cell r="BL1076">
            <v>305.55000000000166</v>
          </cell>
          <cell r="BM1076">
            <v>282.45000000000141</v>
          </cell>
          <cell r="BN1076">
            <v>218.40000000000074</v>
          </cell>
          <cell r="BO1076">
            <v>192.15</v>
          </cell>
          <cell r="BP1076">
            <v>176.4</v>
          </cell>
          <cell r="BQ1076">
            <v>138.6</v>
          </cell>
          <cell r="BR1076">
            <v>135.44999999999999</v>
          </cell>
          <cell r="BS1076">
            <v>1224.3</v>
          </cell>
          <cell r="BT1076">
            <v>10806.599999999928</v>
          </cell>
        </row>
        <row r="1077">
          <cell r="B1077" t="str">
            <v xml:space="preserve"> Source:  Department  of  Public  Health</v>
          </cell>
          <cell r="N1077">
            <v>1990</v>
          </cell>
          <cell r="P1077">
            <v>9</v>
          </cell>
          <cell r="Q1077">
            <v>8</v>
          </cell>
          <cell r="R1077">
            <v>2</v>
          </cell>
          <cell r="S1077">
            <v>19</v>
          </cell>
          <cell r="T1077">
            <v>5</v>
          </cell>
          <cell r="U1077">
            <v>1</v>
          </cell>
          <cell r="V1077">
            <v>2</v>
          </cell>
          <cell r="AK1077" t="str">
            <v xml:space="preserve"> Age   </v>
          </cell>
          <cell r="AZ1077" t="str">
            <v>Female</v>
          </cell>
          <cell r="BA1077">
            <v>32749</v>
          </cell>
          <cell r="BC1077">
            <v>19565.699999993121</v>
          </cell>
          <cell r="BD1077">
            <v>3824.100000000245</v>
          </cell>
          <cell r="BE1077">
            <v>1186.4999999999748</v>
          </cell>
          <cell r="BF1077">
            <v>1028.9999999999816</v>
          </cell>
          <cell r="BG1077">
            <v>681.44999999999652</v>
          </cell>
          <cell r="BH1077">
            <v>2235.4499999999698</v>
          </cell>
          <cell r="BI1077">
            <v>389.55000000000257</v>
          </cell>
          <cell r="BJ1077">
            <v>471.45000000000346</v>
          </cell>
          <cell r="BK1077">
            <v>297.15000000000157</v>
          </cell>
          <cell r="BL1077">
            <v>628.94999999999879</v>
          </cell>
          <cell r="BM1077">
            <v>254.10000000000113</v>
          </cell>
          <cell r="BN1077">
            <v>211.05000000000067</v>
          </cell>
          <cell r="BO1077">
            <v>456.7500000000033</v>
          </cell>
          <cell r="BP1077">
            <v>152.25</v>
          </cell>
          <cell r="BQ1077">
            <v>116.55</v>
          </cell>
          <cell r="BR1077">
            <v>53.55</v>
          </cell>
          <cell r="BS1077">
            <v>1652.7</v>
          </cell>
          <cell r="BT1077">
            <v>13640.550000000179</v>
          </cell>
        </row>
        <row r="1078">
          <cell r="N1078">
            <v>1991</v>
          </cell>
          <cell r="P1078">
            <v>17</v>
          </cell>
          <cell r="Q1078">
            <v>17</v>
          </cell>
          <cell r="R1078">
            <v>5</v>
          </cell>
          <cell r="S1078">
            <v>39</v>
          </cell>
          <cell r="T1078">
            <v>1</v>
          </cell>
          <cell r="U1078">
            <v>1</v>
          </cell>
          <cell r="V1078">
            <v>8</v>
          </cell>
          <cell r="AL1078" t="str">
            <v>Male</v>
          </cell>
          <cell r="AM1078" t="str">
            <v>Female</v>
          </cell>
          <cell r="AN1078" t="str">
            <v>Total</v>
          </cell>
          <cell r="AP1078" t="str">
            <v>Male</v>
          </cell>
          <cell r="AQ1078" t="str">
            <v>Female</v>
          </cell>
          <cell r="AR1078" t="str">
            <v>Total</v>
          </cell>
          <cell r="AT1078" t="str">
            <v>Male</v>
          </cell>
          <cell r="AU1078" t="str">
            <v>Female</v>
          </cell>
          <cell r="AV1078" t="str">
            <v>Total</v>
          </cell>
          <cell r="AZ1078" t="str">
            <v>Total</v>
          </cell>
          <cell r="BA1078">
            <v>62636</v>
          </cell>
          <cell r="BC1078">
            <v>38838.449999986449</v>
          </cell>
          <cell r="BD1078">
            <v>6252.7500000002456</v>
          </cell>
          <cell r="BE1078">
            <v>2470.6499999999451</v>
          </cell>
          <cell r="BF1078">
            <v>2280.5999999999535</v>
          </cell>
          <cell r="BG1078">
            <v>1619.0999999999819</v>
          </cell>
          <cell r="BH1078">
            <v>3132.1499999999569</v>
          </cell>
          <cell r="BI1078">
            <v>861.00000000000603</v>
          </cell>
          <cell r="BJ1078">
            <v>928.20000000000675</v>
          </cell>
          <cell r="BK1078">
            <v>703.50000000000432</v>
          </cell>
          <cell r="BL1078">
            <v>934.50000000000045</v>
          </cell>
          <cell r="BM1078">
            <v>536.55000000000257</v>
          </cell>
          <cell r="BN1078">
            <v>429.45000000000141</v>
          </cell>
          <cell r="BO1078">
            <v>648.90000000000327</v>
          </cell>
          <cell r="BP1078">
            <v>328.65</v>
          </cell>
          <cell r="BQ1078">
            <v>255.14999999999998</v>
          </cell>
          <cell r="BR1078">
            <v>189</v>
          </cell>
          <cell r="BS1078">
            <v>2877</v>
          </cell>
          <cell r="BT1078">
            <v>24447.150000000111</v>
          </cell>
        </row>
        <row r="1079">
          <cell r="N1079">
            <v>1992</v>
          </cell>
          <cell r="P1079">
            <v>21</v>
          </cell>
          <cell r="Q1079">
            <v>8</v>
          </cell>
          <cell r="R1079">
            <v>1</v>
          </cell>
          <cell r="S1079">
            <v>30</v>
          </cell>
          <cell r="T1079">
            <v>2</v>
          </cell>
          <cell r="U1079">
            <v>0</v>
          </cell>
          <cell r="V1079">
            <v>10</v>
          </cell>
        </row>
        <row r="1080">
          <cell r="D1080" t="str">
            <v>Main</v>
          </cell>
          <cell r="F1080" t="str">
            <v>Demography</v>
          </cell>
          <cell r="H1080" t="str">
            <v>Graph</v>
          </cell>
          <cell r="N1080">
            <v>1993</v>
          </cell>
          <cell r="P1080">
            <v>14</v>
          </cell>
          <cell r="Q1080">
            <v>14</v>
          </cell>
          <cell r="R1080">
            <v>3</v>
          </cell>
          <cell r="S1080">
            <v>31</v>
          </cell>
          <cell r="T1080">
            <v>0</v>
          </cell>
          <cell r="U1080">
            <v>0</v>
          </cell>
          <cell r="V1080">
            <v>12</v>
          </cell>
          <cell r="AL1080" t="str">
            <v xml:space="preserve"> </v>
          </cell>
          <cell r="AX1080" t="str">
            <v>Total employment</v>
          </cell>
          <cell r="AZ1080" t="str">
            <v>Male</v>
          </cell>
          <cell r="BA1080">
            <v>22498.349999997208</v>
          </cell>
          <cell r="BC1080">
            <v>13565.999999997301</v>
          </cell>
          <cell r="BD1080">
            <v>2124.1499999999505</v>
          </cell>
          <cell r="BE1080">
            <v>997.49999999998283</v>
          </cell>
          <cell r="BF1080">
            <v>1099.3499999999785</v>
          </cell>
          <cell r="BG1080">
            <v>760.19999999999311</v>
          </cell>
          <cell r="BH1080">
            <v>686.69999999999629</v>
          </cell>
          <cell r="BI1080">
            <v>433.65000000000305</v>
          </cell>
          <cell r="BJ1080">
            <v>381.15000000000248</v>
          </cell>
          <cell r="BK1080">
            <v>388.50000000000256</v>
          </cell>
          <cell r="BL1080">
            <v>273.00000000000131</v>
          </cell>
          <cell r="BM1080">
            <v>252.00000000000111</v>
          </cell>
          <cell r="BN1080">
            <v>171.15</v>
          </cell>
          <cell r="BO1080">
            <v>161.69999999999999</v>
          </cell>
          <cell r="BP1080">
            <v>132.30000000000001</v>
          </cell>
          <cell r="BQ1080">
            <v>117.6</v>
          </cell>
          <cell r="BR1080">
            <v>133.35</v>
          </cell>
          <cell r="BS1080">
            <v>820.04999999999939</v>
          </cell>
          <cell r="BT1080">
            <v>8932.3499999999112</v>
          </cell>
        </row>
        <row r="1081">
          <cell r="N1081">
            <v>1994</v>
          </cell>
          <cell r="P1081">
            <v>12</v>
          </cell>
          <cell r="Q1081">
            <v>10</v>
          </cell>
          <cell r="R1081">
            <v>0</v>
          </cell>
          <cell r="S1081">
            <v>22</v>
          </cell>
          <cell r="T1081">
            <v>5</v>
          </cell>
          <cell r="U1081">
            <v>0</v>
          </cell>
          <cell r="V1081">
            <v>12</v>
          </cell>
          <cell r="AK1081" t="str">
            <v xml:space="preserve"> 0</v>
          </cell>
          <cell r="AL1081">
            <v>686.7</v>
          </cell>
          <cell r="AM1081">
            <v>623.70000000000005</v>
          </cell>
          <cell r="AN1081">
            <v>1310.4000000000001</v>
          </cell>
          <cell r="AO1081" t="str">
            <v/>
          </cell>
          <cell r="AP1081">
            <v>13.65</v>
          </cell>
          <cell r="AQ1081">
            <v>25.2</v>
          </cell>
          <cell r="AR1081">
            <v>38.85</v>
          </cell>
          <cell r="AT1081">
            <v>700.35</v>
          </cell>
          <cell r="AU1081">
            <v>648.9</v>
          </cell>
          <cell r="AV1081">
            <v>1349.25</v>
          </cell>
          <cell r="AZ1081" t="str">
            <v>Female</v>
          </cell>
          <cell r="BA1081">
            <v>19419.74999999892</v>
          </cell>
          <cell r="BC1081">
            <v>11179.349999998931</v>
          </cell>
          <cell r="BD1081">
            <v>2489.5500000000138</v>
          </cell>
          <cell r="BE1081">
            <v>663.59999999999729</v>
          </cell>
          <cell r="BF1081">
            <v>528.15000000000316</v>
          </cell>
          <cell r="BG1081">
            <v>432.60000000000304</v>
          </cell>
          <cell r="BH1081">
            <v>1397.5499999999656</v>
          </cell>
          <cell r="BI1081">
            <v>287.70000000000147</v>
          </cell>
          <cell r="BJ1081">
            <v>318.1500000000018</v>
          </cell>
          <cell r="BK1081">
            <v>246.75000000000105</v>
          </cell>
          <cell r="BL1081">
            <v>471.45000000000346</v>
          </cell>
          <cell r="BM1081">
            <v>115.5</v>
          </cell>
          <cell r="BN1081">
            <v>99.749999999999829</v>
          </cell>
          <cell r="BO1081">
            <v>376.95000000000243</v>
          </cell>
          <cell r="BP1081">
            <v>80.849999999999881</v>
          </cell>
          <cell r="BQ1081">
            <v>57.749999999999943</v>
          </cell>
          <cell r="BR1081">
            <v>19.95</v>
          </cell>
          <cell r="BS1081">
            <v>654.15</v>
          </cell>
          <cell r="BT1081">
            <v>8240.3999999999924</v>
          </cell>
        </row>
        <row r="1082">
          <cell r="N1082">
            <v>1995</v>
          </cell>
          <cell r="P1082">
            <v>18</v>
          </cell>
          <cell r="Q1082">
            <v>4</v>
          </cell>
          <cell r="R1082">
            <v>2</v>
          </cell>
          <cell r="S1082">
            <v>24</v>
          </cell>
          <cell r="T1082">
            <v>5</v>
          </cell>
          <cell r="U1082">
            <v>1</v>
          </cell>
          <cell r="V1082">
            <v>17</v>
          </cell>
          <cell r="AK1082" t="str">
            <v xml:space="preserve"> 1</v>
          </cell>
          <cell r="AL1082">
            <v>638.4</v>
          </cell>
          <cell r="AM1082">
            <v>631.04999999999995</v>
          </cell>
          <cell r="AN1082">
            <v>1269.45</v>
          </cell>
          <cell r="AO1082" t="str">
            <v/>
          </cell>
          <cell r="AP1082">
            <v>36.75</v>
          </cell>
          <cell r="AQ1082">
            <v>43.05</v>
          </cell>
          <cell r="AR1082">
            <v>79.8</v>
          </cell>
          <cell r="AT1082">
            <v>675.15</v>
          </cell>
          <cell r="AU1082">
            <v>674.1</v>
          </cell>
          <cell r="AV1082">
            <v>1349.25</v>
          </cell>
          <cell r="AZ1082" t="str">
            <v>Total</v>
          </cell>
          <cell r="BA1082">
            <v>41918.099999996128</v>
          </cell>
          <cell r="BC1082">
            <v>24745.34999999623</v>
          </cell>
          <cell r="BD1082">
            <v>4613.6999999999643</v>
          </cell>
          <cell r="BE1082">
            <v>1661.0999999999801</v>
          </cell>
          <cell r="BF1082">
            <v>1627.4999999999818</v>
          </cell>
          <cell r="BG1082">
            <v>1192.7999999999961</v>
          </cell>
          <cell r="BH1082">
            <v>2084.2499999999618</v>
          </cell>
          <cell r="BI1082">
            <v>721.35000000000446</v>
          </cell>
          <cell r="BJ1082">
            <v>699.30000000000427</v>
          </cell>
          <cell r="BK1082">
            <v>635.25000000000364</v>
          </cell>
          <cell r="BL1082">
            <v>744.45000000000482</v>
          </cell>
          <cell r="BM1082">
            <v>367.50000000000114</v>
          </cell>
          <cell r="BN1082">
            <v>270.89999999999986</v>
          </cell>
          <cell r="BO1082">
            <v>538.65000000000236</v>
          </cell>
          <cell r="BP1082">
            <v>213.14999999999989</v>
          </cell>
          <cell r="BQ1082">
            <v>175.34999999999994</v>
          </cell>
          <cell r="BR1082">
            <v>153.29999999999998</v>
          </cell>
          <cell r="BS1082">
            <v>1474.1999999999994</v>
          </cell>
          <cell r="BT1082">
            <v>17172.749999999905</v>
          </cell>
        </row>
        <row r="1083">
          <cell r="N1083">
            <v>1996</v>
          </cell>
          <cell r="P1083">
            <v>24</v>
          </cell>
          <cell r="Q1083">
            <v>13</v>
          </cell>
          <cell r="R1083">
            <v>0</v>
          </cell>
          <cell r="S1083">
            <v>37</v>
          </cell>
          <cell r="T1083">
            <v>2</v>
          </cell>
          <cell r="U1083">
            <v>1</v>
          </cell>
          <cell r="V1083">
            <v>23</v>
          </cell>
          <cell r="AK1083" t="str">
            <v xml:space="preserve"> 2</v>
          </cell>
          <cell r="AL1083">
            <v>647.85</v>
          </cell>
          <cell r="AM1083">
            <v>640.5</v>
          </cell>
          <cell r="AN1083">
            <v>1288.3499999999999</v>
          </cell>
          <cell r="AO1083" t="str">
            <v/>
          </cell>
          <cell r="AP1083">
            <v>39.9</v>
          </cell>
          <cell r="AQ1083">
            <v>58.8</v>
          </cell>
          <cell r="AR1083">
            <v>98.7</v>
          </cell>
          <cell r="AT1083">
            <v>687.75</v>
          </cell>
          <cell r="AU1083">
            <v>699.3</v>
          </cell>
          <cell r="AV1083">
            <v>1387.05</v>
          </cell>
        </row>
        <row r="1084">
          <cell r="N1084">
            <v>1997</v>
          </cell>
          <cell r="P1084">
            <v>16</v>
          </cell>
          <cell r="Q1084">
            <v>15</v>
          </cell>
          <cell r="R1084">
            <v>0</v>
          </cell>
          <cell r="S1084">
            <v>31</v>
          </cell>
          <cell r="T1084">
            <v>4</v>
          </cell>
          <cell r="U1084">
            <v>2</v>
          </cell>
          <cell r="V1084">
            <v>26</v>
          </cell>
          <cell r="AK1084" t="str">
            <v xml:space="preserve"> 3</v>
          </cell>
          <cell r="AL1084">
            <v>698.25</v>
          </cell>
          <cell r="AM1084">
            <v>610.04999999999995</v>
          </cell>
          <cell r="AN1084">
            <v>1308.3</v>
          </cell>
          <cell r="AO1084" t="str">
            <v/>
          </cell>
          <cell r="AP1084">
            <v>82.95</v>
          </cell>
          <cell r="AQ1084">
            <v>77.7</v>
          </cell>
          <cell r="AR1084">
            <v>160.65</v>
          </cell>
          <cell r="AT1084">
            <v>781.2</v>
          </cell>
          <cell r="AU1084">
            <v>687.75</v>
          </cell>
          <cell r="AV1084">
            <v>1468.95</v>
          </cell>
          <cell r="AX1084" t="str">
            <v>Total unemployment</v>
          </cell>
          <cell r="AZ1084" t="str">
            <v>Male</v>
          </cell>
          <cell r="BA1084">
            <v>1563.4499999999775</v>
          </cell>
          <cell r="BC1084">
            <v>1126.6499999999774</v>
          </cell>
          <cell r="BD1084">
            <v>111.3</v>
          </cell>
          <cell r="BE1084">
            <v>26.25</v>
          </cell>
          <cell r="BF1084">
            <v>49.35</v>
          </cell>
          <cell r="BG1084">
            <v>46.2</v>
          </cell>
          <cell r="BH1084">
            <v>79.799999999999883</v>
          </cell>
          <cell r="BI1084">
            <v>14.7</v>
          </cell>
          <cell r="BJ1084">
            <v>13.65</v>
          </cell>
          <cell r="BK1084">
            <v>3.15</v>
          </cell>
          <cell r="BL1084">
            <v>14.7</v>
          </cell>
          <cell r="BM1084">
            <v>3.15</v>
          </cell>
          <cell r="BN1084">
            <v>6.3</v>
          </cell>
          <cell r="BO1084">
            <v>15.75</v>
          </cell>
          <cell r="BP1084">
            <v>8.4</v>
          </cell>
          <cell r="BQ1084">
            <v>5.25</v>
          </cell>
          <cell r="BR1084">
            <v>2.1</v>
          </cell>
          <cell r="BS1084">
            <v>36.75</v>
          </cell>
          <cell r="BT1084">
            <v>436.79999999999984</v>
          </cell>
        </row>
        <row r="1085">
          <cell r="N1085">
            <v>1998</v>
          </cell>
          <cell r="P1085">
            <v>17</v>
          </cell>
          <cell r="Q1085">
            <v>12</v>
          </cell>
          <cell r="R1085">
            <v>0</v>
          </cell>
          <cell r="S1085">
            <v>29</v>
          </cell>
          <cell r="T1085">
            <v>5</v>
          </cell>
          <cell r="U1085">
            <v>4</v>
          </cell>
          <cell r="V1085">
            <v>32</v>
          </cell>
          <cell r="AK1085" t="str">
            <v xml:space="preserve"> 4</v>
          </cell>
          <cell r="AL1085">
            <v>619.5</v>
          </cell>
          <cell r="AM1085">
            <v>616.35</v>
          </cell>
          <cell r="AN1085">
            <v>1235.8499999999999</v>
          </cell>
          <cell r="AO1085" t="str">
            <v/>
          </cell>
          <cell r="AP1085">
            <v>89.25</v>
          </cell>
          <cell r="AQ1085">
            <v>80.849999999999994</v>
          </cell>
          <cell r="AR1085">
            <v>170.1</v>
          </cell>
          <cell r="AT1085">
            <v>708.75</v>
          </cell>
          <cell r="AU1085">
            <v>697.2</v>
          </cell>
          <cell r="AV1085">
            <v>1405.95</v>
          </cell>
          <cell r="AZ1085" t="str">
            <v>Female</v>
          </cell>
          <cell r="BA1085">
            <v>1555.049999999997</v>
          </cell>
          <cell r="BC1085">
            <v>717.14999999999498</v>
          </cell>
          <cell r="BD1085">
            <v>331.80000000000194</v>
          </cell>
          <cell r="BE1085">
            <v>37.799999999999997</v>
          </cell>
          <cell r="BF1085">
            <v>73.499999999999901</v>
          </cell>
          <cell r="BG1085">
            <v>31.5</v>
          </cell>
          <cell r="BH1085">
            <v>179.55</v>
          </cell>
          <cell r="BI1085">
            <v>14.7</v>
          </cell>
          <cell r="BJ1085">
            <v>9.4499999999999993</v>
          </cell>
          <cell r="BK1085">
            <v>10.5</v>
          </cell>
          <cell r="BL1085">
            <v>60.899999999999935</v>
          </cell>
          <cell r="BM1085">
            <v>2.1</v>
          </cell>
          <cell r="BN1085">
            <v>4.2</v>
          </cell>
          <cell r="BO1085">
            <v>24.15</v>
          </cell>
          <cell r="BP1085">
            <v>3.15</v>
          </cell>
          <cell r="BQ1085">
            <v>10.5</v>
          </cell>
          <cell r="BR1085">
            <v>3.15</v>
          </cell>
          <cell r="BS1085">
            <v>40.950000000000003</v>
          </cell>
          <cell r="BT1085">
            <v>837.90000000000202</v>
          </cell>
        </row>
        <row r="1086">
          <cell r="N1086">
            <v>1999</v>
          </cell>
          <cell r="P1086">
            <v>18</v>
          </cell>
          <cell r="Q1086">
            <v>8</v>
          </cell>
          <cell r="R1086">
            <v>1</v>
          </cell>
          <cell r="S1086">
            <v>27</v>
          </cell>
          <cell r="T1086">
            <v>3</v>
          </cell>
          <cell r="U1086">
            <v>3</v>
          </cell>
          <cell r="V1086">
            <v>41</v>
          </cell>
          <cell r="AK1086" t="str">
            <v xml:space="preserve"> 0-4</v>
          </cell>
          <cell r="AL1086">
            <v>3290.7</v>
          </cell>
          <cell r="AM1086">
            <v>3121.65</v>
          </cell>
          <cell r="AN1086">
            <v>6412.35</v>
          </cell>
          <cell r="AP1086">
            <v>262.5</v>
          </cell>
          <cell r="AQ1086">
            <v>285.60000000000002</v>
          </cell>
          <cell r="AR1086">
            <v>548.1</v>
          </cell>
          <cell r="AT1086">
            <v>3553.2</v>
          </cell>
          <cell r="AU1086">
            <v>3407.25</v>
          </cell>
          <cell r="AV1086">
            <v>6960.45</v>
          </cell>
          <cell r="AZ1086" t="str">
            <v>Total</v>
          </cell>
          <cell r="BA1086">
            <v>3118.4999999999745</v>
          </cell>
          <cell r="BC1086">
            <v>1843.7999999999724</v>
          </cell>
          <cell r="BD1086">
            <v>443.10000000000196</v>
          </cell>
          <cell r="BE1086">
            <v>64.05</v>
          </cell>
          <cell r="BF1086">
            <v>122.84999999999991</v>
          </cell>
          <cell r="BG1086">
            <v>77.7</v>
          </cell>
          <cell r="BH1086">
            <v>259.34999999999991</v>
          </cell>
          <cell r="BI1086">
            <v>29.4</v>
          </cell>
          <cell r="BJ1086">
            <v>23.1</v>
          </cell>
          <cell r="BK1086">
            <v>13.65</v>
          </cell>
          <cell r="BL1086">
            <v>75.599999999999937</v>
          </cell>
          <cell r="BM1086">
            <v>5.25</v>
          </cell>
          <cell r="BN1086">
            <v>10.5</v>
          </cell>
          <cell r="BO1086">
            <v>39.9</v>
          </cell>
          <cell r="BP1086">
            <v>11.55</v>
          </cell>
          <cell r="BQ1086">
            <v>15.75</v>
          </cell>
          <cell r="BR1086">
            <v>5.25</v>
          </cell>
          <cell r="BS1086">
            <v>77.7</v>
          </cell>
          <cell r="BT1086">
            <v>1274.7000000000019</v>
          </cell>
        </row>
        <row r="1087">
          <cell r="N1087">
            <v>2000</v>
          </cell>
          <cell r="P1087">
            <v>16</v>
          </cell>
          <cell r="Q1087">
            <v>11</v>
          </cell>
          <cell r="R1087">
            <v>1</v>
          </cell>
          <cell r="S1087">
            <v>28</v>
          </cell>
          <cell r="T1087">
            <v>0</v>
          </cell>
          <cell r="U1087">
            <v>0</v>
          </cell>
          <cell r="V1087">
            <v>47</v>
          </cell>
        </row>
        <row r="1088">
          <cell r="N1088" t="str">
            <v>NR</v>
          </cell>
          <cell r="P1088">
            <v>4</v>
          </cell>
          <cell r="Q1088">
            <v>3</v>
          </cell>
          <cell r="R1088">
            <v>3</v>
          </cell>
          <cell r="S1088">
            <v>10</v>
          </cell>
          <cell r="V1088">
            <v>0</v>
          </cell>
          <cell r="AK1088" t="str">
            <v xml:space="preserve"> 5</v>
          </cell>
          <cell r="AL1088">
            <v>649.95000000000005</v>
          </cell>
          <cell r="AM1088">
            <v>599.54999999999995</v>
          </cell>
          <cell r="AN1088">
            <v>1249.5</v>
          </cell>
          <cell r="AO1088" t="str">
            <v/>
          </cell>
          <cell r="AP1088">
            <v>117.6</v>
          </cell>
          <cell r="AQ1088">
            <v>117.6</v>
          </cell>
          <cell r="AR1088">
            <v>235.2</v>
          </cell>
          <cell r="AT1088">
            <v>767.55</v>
          </cell>
          <cell r="AU1088">
            <v>717.15</v>
          </cell>
          <cell r="AV1088">
            <v>1484.7</v>
          </cell>
          <cell r="AX1088" t="str">
            <v>Economically Active Population</v>
          </cell>
          <cell r="AZ1088" t="str">
            <v>Male</v>
          </cell>
          <cell r="BA1088">
            <v>24061.799999996416</v>
          </cell>
          <cell r="BC1088">
            <v>14692.649999996496</v>
          </cell>
          <cell r="BD1088">
            <v>2235.4499999999698</v>
          </cell>
          <cell r="BE1088">
            <v>1023.7499999999817</v>
          </cell>
          <cell r="BF1088">
            <v>1148.6999999999764</v>
          </cell>
          <cell r="BG1088">
            <v>806.39999999999111</v>
          </cell>
          <cell r="BH1088">
            <v>766.49999999999284</v>
          </cell>
          <cell r="BI1088">
            <v>448.35000000000321</v>
          </cell>
          <cell r="BJ1088">
            <v>394.80000000000263</v>
          </cell>
          <cell r="BK1088">
            <v>391.65000000000259</v>
          </cell>
          <cell r="BL1088">
            <v>287.70000000000147</v>
          </cell>
          <cell r="BM1088">
            <v>255.15000000000114</v>
          </cell>
          <cell r="BN1088">
            <v>177.45</v>
          </cell>
          <cell r="BO1088">
            <v>177.45</v>
          </cell>
          <cell r="BP1088">
            <v>140.69999999999999</v>
          </cell>
          <cell r="BQ1088">
            <v>122.85</v>
          </cell>
          <cell r="BR1088">
            <v>135.44999999999999</v>
          </cell>
          <cell r="BS1088">
            <v>856.8</v>
          </cell>
          <cell r="BT1088">
            <v>9369.1499999999232</v>
          </cell>
        </row>
        <row r="1089">
          <cell r="N1089" t="str">
            <v>Source: Department of Public Health</v>
          </cell>
          <cell r="AK1089" t="str">
            <v xml:space="preserve"> 6</v>
          </cell>
          <cell r="AL1089">
            <v>577.5</v>
          </cell>
          <cell r="AM1089">
            <v>563.85</v>
          </cell>
          <cell r="AN1089">
            <v>1141.3499999999999</v>
          </cell>
          <cell r="AO1089" t="str">
            <v/>
          </cell>
          <cell r="AP1089">
            <v>135.44999999999999</v>
          </cell>
          <cell r="AQ1089">
            <v>119.7</v>
          </cell>
          <cell r="AR1089">
            <v>255.15</v>
          </cell>
          <cell r="AT1089">
            <v>712.95</v>
          </cell>
          <cell r="AU1089">
            <v>683.55</v>
          </cell>
          <cell r="AV1089">
            <v>1396.5</v>
          </cell>
          <cell r="AZ1089" t="str">
            <v>Female</v>
          </cell>
          <cell r="BA1089">
            <v>20974.799999998468</v>
          </cell>
          <cell r="BC1089">
            <v>11896.499999998434</v>
          </cell>
          <cell r="BD1089">
            <v>2821.3500000000713</v>
          </cell>
          <cell r="BE1089">
            <v>701.39999999999566</v>
          </cell>
          <cell r="BF1089">
            <v>601.65</v>
          </cell>
          <cell r="BG1089">
            <v>464.10000000000338</v>
          </cell>
          <cell r="BH1089">
            <v>1577.0999999999578</v>
          </cell>
          <cell r="BI1089">
            <v>302.40000000000163</v>
          </cell>
          <cell r="BJ1089">
            <v>327.6000000000019</v>
          </cell>
          <cell r="BK1089">
            <v>257.25000000000114</v>
          </cell>
          <cell r="BL1089">
            <v>532.35000000000298</v>
          </cell>
          <cell r="BM1089">
            <v>117.6</v>
          </cell>
          <cell r="BN1089">
            <v>103.95</v>
          </cell>
          <cell r="BO1089">
            <v>401.10000000000269</v>
          </cell>
          <cell r="BP1089">
            <v>83.999999999999872</v>
          </cell>
          <cell r="BQ1089">
            <v>68.249999999999915</v>
          </cell>
          <cell r="BR1089">
            <v>23.1</v>
          </cell>
          <cell r="BS1089">
            <v>695.1</v>
          </cell>
          <cell r="BT1089">
            <v>9078.3000000000393</v>
          </cell>
        </row>
        <row r="1090">
          <cell r="AK1090" t="str">
            <v xml:space="preserve"> 7</v>
          </cell>
          <cell r="AL1090">
            <v>596.4</v>
          </cell>
          <cell r="AM1090">
            <v>594.29999999999995</v>
          </cell>
          <cell r="AN1090">
            <v>1190.7</v>
          </cell>
          <cell r="AO1090" t="str">
            <v/>
          </cell>
          <cell r="AP1090">
            <v>123.9</v>
          </cell>
          <cell r="AQ1090">
            <v>140.69999999999999</v>
          </cell>
          <cell r="AR1090">
            <v>264.60000000000002</v>
          </cell>
          <cell r="AT1090">
            <v>720.3</v>
          </cell>
          <cell r="AU1090">
            <v>735</v>
          </cell>
          <cell r="AV1090">
            <v>1455.3</v>
          </cell>
          <cell r="AZ1090" t="str">
            <v>Total</v>
          </cell>
          <cell r="BA1090">
            <v>45036.599999994884</v>
          </cell>
          <cell r="BC1090">
            <v>26589.14999999493</v>
          </cell>
          <cell r="BD1090">
            <v>5056.8000000000411</v>
          </cell>
          <cell r="BE1090">
            <v>1725.1499999999774</v>
          </cell>
          <cell r="BF1090">
            <v>1750.3499999999763</v>
          </cell>
          <cell r="BG1090">
            <v>1270.4999999999945</v>
          </cell>
          <cell r="BH1090">
            <v>2343.5999999999508</v>
          </cell>
          <cell r="BI1090">
            <v>750.75000000000477</v>
          </cell>
          <cell r="BJ1090">
            <v>722.40000000000452</v>
          </cell>
          <cell r="BK1090">
            <v>648.90000000000373</v>
          </cell>
          <cell r="BL1090">
            <v>820.0500000000045</v>
          </cell>
          <cell r="BM1090">
            <v>372.75000000000114</v>
          </cell>
          <cell r="BN1090">
            <v>281.39999999999998</v>
          </cell>
          <cell r="BO1090">
            <v>578.55000000000268</v>
          </cell>
          <cell r="BP1090">
            <v>224.69999999999987</v>
          </cell>
          <cell r="BQ1090">
            <v>191.09999999999991</v>
          </cell>
          <cell r="BR1090">
            <v>158.54999999999998</v>
          </cell>
          <cell r="BS1090">
            <v>1551.9</v>
          </cell>
          <cell r="BT1090">
            <v>18447.449999999964</v>
          </cell>
        </row>
        <row r="1091">
          <cell r="AK1091" t="str">
            <v xml:space="preserve"> 8</v>
          </cell>
          <cell r="AL1091">
            <v>567</v>
          </cell>
          <cell r="AM1091">
            <v>557.54999999999995</v>
          </cell>
          <cell r="AN1091">
            <v>1124.55</v>
          </cell>
          <cell r="AO1091" t="str">
            <v/>
          </cell>
          <cell r="AP1091">
            <v>165.9</v>
          </cell>
          <cell r="AQ1091">
            <v>149.1</v>
          </cell>
          <cell r="AR1091">
            <v>315</v>
          </cell>
          <cell r="AT1091">
            <v>732.9</v>
          </cell>
          <cell r="AU1091">
            <v>706.65</v>
          </cell>
          <cell r="AV1091">
            <v>1439.55</v>
          </cell>
        </row>
        <row r="1092">
          <cell r="AK1092" t="str">
            <v xml:space="preserve"> 9</v>
          </cell>
          <cell r="AL1092">
            <v>511.35</v>
          </cell>
          <cell r="AM1092">
            <v>504</v>
          </cell>
          <cell r="AN1092">
            <v>1015.35</v>
          </cell>
          <cell r="AO1092" t="str">
            <v/>
          </cell>
          <cell r="AP1092">
            <v>174.3</v>
          </cell>
          <cell r="AQ1092">
            <v>173.25</v>
          </cell>
          <cell r="AR1092">
            <v>347.55</v>
          </cell>
          <cell r="AT1092">
            <v>685.65</v>
          </cell>
          <cell r="AU1092">
            <v>677.25</v>
          </cell>
          <cell r="AV1092">
            <v>1362.9</v>
          </cell>
          <cell r="AX1092" t="str">
            <v>Employment rate (%)</v>
          </cell>
          <cell r="AZ1092" t="str">
            <v>Male</v>
          </cell>
          <cell r="BA1092">
            <v>75.278047311530798</v>
          </cell>
          <cell r="BC1092">
            <v>70.389539634987216</v>
          </cell>
          <cell r="BD1092">
            <v>87.462170341545729</v>
          </cell>
          <cell r="BE1092">
            <v>77.67784137367174</v>
          </cell>
          <cell r="BF1092">
            <v>87.83557046979891</v>
          </cell>
          <cell r="BG1092">
            <v>81.075027995521239</v>
          </cell>
          <cell r="BH1092">
            <v>76.580796252928081</v>
          </cell>
          <cell r="BI1092">
            <v>91.982182628062333</v>
          </cell>
          <cell r="BJ1092">
            <v>83.448275862068911</v>
          </cell>
          <cell r="BK1092">
            <v>95.607235142118839</v>
          </cell>
          <cell r="BL1092">
            <v>89.347079037800626</v>
          </cell>
          <cell r="BM1092">
            <v>89.219330855018526</v>
          </cell>
          <cell r="BN1092">
            <v>78.365384615384343</v>
          </cell>
          <cell r="BO1092">
            <v>84.15300546448087</v>
          </cell>
          <cell r="BP1092">
            <v>75</v>
          </cell>
          <cell r="BQ1092">
            <v>84.848484848484844</v>
          </cell>
          <cell r="BR1092">
            <v>98.449612403100787</v>
          </cell>
          <cell r="BS1092">
            <v>66.981132075471649</v>
          </cell>
          <cell r="BT1092">
            <v>82.656432180333965</v>
          </cell>
        </row>
        <row r="1093">
          <cell r="Y1093" t="str">
            <v>Main</v>
          </cell>
          <cell r="AA1093" t="str">
            <v>Demography</v>
          </cell>
          <cell r="AC1093" t="str">
            <v>Graph</v>
          </cell>
          <cell r="AK1093" t="str">
            <v xml:space="preserve"> 5-9</v>
          </cell>
          <cell r="AL1093">
            <v>2902.2</v>
          </cell>
          <cell r="AM1093">
            <v>2819.25</v>
          </cell>
          <cell r="AN1093">
            <v>5721.45</v>
          </cell>
          <cell r="AP1093">
            <v>717.15</v>
          </cell>
          <cell r="AQ1093">
            <v>700.35</v>
          </cell>
          <cell r="AR1093">
            <v>1417.5</v>
          </cell>
          <cell r="AT1093">
            <v>3619.35</v>
          </cell>
          <cell r="AU1093">
            <v>3519.6</v>
          </cell>
          <cell r="AV1093">
            <v>7138.95</v>
          </cell>
          <cell r="AZ1093" t="str">
            <v>Female</v>
          </cell>
          <cell r="BA1093">
            <v>59.29875721395743</v>
          </cell>
          <cell r="BC1093">
            <v>57.137490608579611</v>
          </cell>
          <cell r="BD1093">
            <v>65.101592531572251</v>
          </cell>
          <cell r="BE1093">
            <v>55.929203539823966</v>
          </cell>
          <cell r="BF1093">
            <v>51.326530612246124</v>
          </cell>
          <cell r="BG1093">
            <v>63.482280431433743</v>
          </cell>
          <cell r="BH1093">
            <v>62.517613903240267</v>
          </cell>
          <cell r="BI1093">
            <v>73.854447439352981</v>
          </cell>
          <cell r="BJ1093">
            <v>67.483296213808359</v>
          </cell>
          <cell r="BK1093">
            <v>83.038869257950438</v>
          </cell>
          <cell r="BL1093">
            <v>74.958263772955618</v>
          </cell>
          <cell r="BM1093">
            <v>45.454545454545254</v>
          </cell>
          <cell r="BN1093">
            <v>47.263681592039568</v>
          </cell>
          <cell r="BO1093">
            <v>82.528735632183853</v>
          </cell>
          <cell r="BP1093">
            <v>53.103448275861986</v>
          </cell>
          <cell r="BQ1093">
            <v>49.549549549549504</v>
          </cell>
          <cell r="BR1093">
            <v>37.254901960784316</v>
          </cell>
          <cell r="BS1093">
            <v>39.580686149936469</v>
          </cell>
          <cell r="BT1093">
            <v>60.411053806480567</v>
          </cell>
        </row>
        <row r="1094">
          <cell r="Q1094" t="str">
            <v>Table 50. Foreign born population by country of birth, by sex ; 1991 -2000</v>
          </cell>
          <cell r="AZ1094" t="str">
            <v>Total</v>
          </cell>
          <cell r="BA1094">
            <v>66.923334823418045</v>
          </cell>
          <cell r="BC1094">
            <v>63.713536456796973</v>
          </cell>
          <cell r="BD1094">
            <v>73.786733837108201</v>
          </cell>
          <cell r="BE1094">
            <v>67.233319167021506</v>
          </cell>
          <cell r="BF1094">
            <v>71.3627992633524</v>
          </cell>
          <cell r="BG1094">
            <v>73.670557717250901</v>
          </cell>
          <cell r="BH1094">
            <v>66.54374790479352</v>
          </cell>
          <cell r="BI1094">
            <v>83.780487804877978</v>
          </cell>
          <cell r="BJ1094">
            <v>75.339366515837014</v>
          </cell>
          <cell r="BK1094">
            <v>90.29850746268653</v>
          </cell>
          <cell r="BL1094">
            <v>79.662921348315081</v>
          </cell>
          <cell r="BM1094">
            <v>68.493150684931393</v>
          </cell>
          <cell r="BN1094">
            <v>63.080684596576774</v>
          </cell>
          <cell r="BO1094">
            <v>83.009708737864017</v>
          </cell>
          <cell r="BP1094">
            <v>64.856230031948854</v>
          </cell>
          <cell r="BQ1094">
            <v>68.724279835390931</v>
          </cell>
          <cell r="BR1094">
            <v>81.1111111111111</v>
          </cell>
          <cell r="BS1094">
            <v>51.240875912408733</v>
          </cell>
          <cell r="BT1094">
            <v>70.24438431473537</v>
          </cell>
        </row>
        <row r="1095">
          <cell r="AK1095" t="str">
            <v>10</v>
          </cell>
          <cell r="AL1095">
            <v>519.75</v>
          </cell>
          <cell r="AM1095">
            <v>481.95</v>
          </cell>
          <cell r="AN1095">
            <v>1001.7</v>
          </cell>
          <cell r="AO1095" t="str">
            <v/>
          </cell>
          <cell r="AP1095">
            <v>177.45</v>
          </cell>
          <cell r="AQ1095">
            <v>186.9</v>
          </cell>
          <cell r="AR1095">
            <v>364.35</v>
          </cell>
          <cell r="AT1095">
            <v>697.2</v>
          </cell>
          <cell r="AU1095">
            <v>668.85</v>
          </cell>
          <cell r="AV1095">
            <v>1366.05</v>
          </cell>
        </row>
        <row r="1096">
          <cell r="S1096">
            <v>1991</v>
          </cell>
          <cell r="W1096">
            <v>2000</v>
          </cell>
          <cell r="AA1096" t="str">
            <v>Percentage change</v>
          </cell>
          <cell r="AK1096" t="str">
            <v>11</v>
          </cell>
          <cell r="AL1096">
            <v>510.3</v>
          </cell>
          <cell r="AM1096">
            <v>542.85</v>
          </cell>
          <cell r="AN1096">
            <v>1053.1500000000001</v>
          </cell>
          <cell r="AO1096" t="str">
            <v/>
          </cell>
          <cell r="AP1096">
            <v>234.15</v>
          </cell>
          <cell r="AQ1096">
            <v>207.9</v>
          </cell>
          <cell r="AR1096">
            <v>442.05</v>
          </cell>
          <cell r="AT1096">
            <v>744.45</v>
          </cell>
          <cell r="AU1096">
            <v>750.75</v>
          </cell>
          <cell r="AV1096">
            <v>1495.2</v>
          </cell>
          <cell r="AX1096" t="str">
            <v>Unemployment rate (%)</v>
          </cell>
          <cell r="AZ1096" t="str">
            <v>Male</v>
          </cell>
          <cell r="BA1096">
            <v>6.4976435678135473</v>
          </cell>
          <cell r="BC1096">
            <v>7.6681197741740679</v>
          </cell>
          <cell r="BD1096">
            <v>4.9788633161109601</v>
          </cell>
          <cell r="BE1096">
            <v>2.564102564102607</v>
          </cell>
          <cell r="BF1096">
            <v>4.2961608775137918</v>
          </cell>
          <cell r="BG1096">
            <v>5.7291666666667158</v>
          </cell>
          <cell r="BH1096">
            <v>10.410958904109627</v>
          </cell>
          <cell r="BI1096">
            <v>3.2786885245901418</v>
          </cell>
          <cell r="BJ1096">
            <v>3.4574468085106167</v>
          </cell>
          <cell r="BK1096">
            <v>0.8042895442359197</v>
          </cell>
          <cell r="BL1096">
            <v>5.109489051094867</v>
          </cell>
          <cell r="BM1096">
            <v>1.2345679012345625</v>
          </cell>
          <cell r="BN1096">
            <v>3.5502958579881652</v>
          </cell>
          <cell r="BO1096">
            <v>8.875739644970416</v>
          </cell>
          <cell r="BP1096">
            <v>5.9701492537313428</v>
          </cell>
          <cell r="BQ1096">
            <v>4.2735042735042734</v>
          </cell>
          <cell r="BR1096">
            <v>1.5503875968992249</v>
          </cell>
          <cell r="BS1096">
            <v>4.2892156862745123</v>
          </cell>
          <cell r="BT1096">
            <v>4.6621091561134573</v>
          </cell>
        </row>
        <row r="1097">
          <cell r="AK1097" t="str">
            <v>12</v>
          </cell>
          <cell r="AL1097">
            <v>442.05</v>
          </cell>
          <cell r="AM1097">
            <v>422.1</v>
          </cell>
          <cell r="AN1097">
            <v>864.15</v>
          </cell>
          <cell r="AO1097" t="str">
            <v/>
          </cell>
          <cell r="AP1097">
            <v>200.55</v>
          </cell>
          <cell r="AQ1097">
            <v>216.3</v>
          </cell>
          <cell r="AR1097">
            <v>416.85</v>
          </cell>
          <cell r="AT1097">
            <v>642.6</v>
          </cell>
          <cell r="AU1097">
            <v>638.4</v>
          </cell>
          <cell r="AV1097">
            <v>1281</v>
          </cell>
          <cell r="AZ1097" t="str">
            <v>Female</v>
          </cell>
          <cell r="BA1097">
            <v>7.413896676011583</v>
          </cell>
          <cell r="BC1097">
            <v>6.0282436010596374</v>
          </cell>
          <cell r="BD1097">
            <v>11.760327502791219</v>
          </cell>
          <cell r="BE1097">
            <v>5.3892215568862483</v>
          </cell>
          <cell r="BF1097">
            <v>12.216404886561877</v>
          </cell>
          <cell r="BG1097">
            <v>6.7873303167420369</v>
          </cell>
          <cell r="BH1097">
            <v>11.384820239680675</v>
          </cell>
          <cell r="BI1097">
            <v>4.8611111111110876</v>
          </cell>
          <cell r="BJ1097">
            <v>2.884615384615369</v>
          </cell>
          <cell r="BK1097">
            <v>4.0816326530612086</v>
          </cell>
          <cell r="BL1097">
            <v>11.439842209072893</v>
          </cell>
          <cell r="BM1097">
            <v>1.785714285714286</v>
          </cell>
          <cell r="BN1097">
            <v>4.0404040404040469</v>
          </cell>
          <cell r="BO1097">
            <v>6.0209424083769267</v>
          </cell>
          <cell r="BP1097">
            <v>3.7500000000000049</v>
          </cell>
          <cell r="BQ1097">
            <v>15.384615384615397</v>
          </cell>
          <cell r="BR1097">
            <v>13.636363636363638</v>
          </cell>
          <cell r="BS1097">
            <v>5.8912386706948645</v>
          </cell>
          <cell r="BT1097">
            <v>9.2297015961138396</v>
          </cell>
        </row>
        <row r="1098">
          <cell r="Q1098" t="str">
            <v>Country of birth</v>
          </cell>
          <cell r="S1098" t="str">
            <v xml:space="preserve">Male </v>
          </cell>
          <cell r="T1098" t="str">
            <v>Female</v>
          </cell>
          <cell r="U1098" t="str">
            <v>Total</v>
          </cell>
          <cell r="W1098" t="str">
            <v>% Male</v>
          </cell>
          <cell r="X1098" t="str">
            <v>% Female</v>
          </cell>
          <cell r="Y1098" t="str">
            <v>% Total</v>
          </cell>
          <cell r="AA1098" t="str">
            <v>% Male</v>
          </cell>
          <cell r="AB1098" t="str">
            <v>% Female</v>
          </cell>
          <cell r="AC1098" t="str">
            <v>% Total</v>
          </cell>
          <cell r="AK1098" t="str">
            <v>13</v>
          </cell>
          <cell r="AL1098">
            <v>454.65</v>
          </cell>
          <cell r="AM1098">
            <v>436.8</v>
          </cell>
          <cell r="AN1098">
            <v>891.45</v>
          </cell>
          <cell r="AO1098" t="str">
            <v/>
          </cell>
          <cell r="AP1098">
            <v>176.4</v>
          </cell>
          <cell r="AQ1098">
            <v>231</v>
          </cell>
          <cell r="AR1098">
            <v>407.4</v>
          </cell>
          <cell r="AT1098">
            <v>631.04999999999995</v>
          </cell>
          <cell r="AU1098">
            <v>667.8</v>
          </cell>
          <cell r="AV1098">
            <v>1298.8499999999999</v>
          </cell>
          <cell r="AZ1098" t="str">
            <v>Total</v>
          </cell>
          <cell r="BA1098">
            <v>6.9243681805470318</v>
          </cell>
          <cell r="BC1098">
            <v>6.9344074556735951</v>
          </cell>
          <cell r="BD1098">
            <v>8.762458471760894</v>
          </cell>
          <cell r="BE1098">
            <v>3.7127206329884781</v>
          </cell>
          <cell r="BF1098">
            <v>7.0185962807439193</v>
          </cell>
          <cell r="BG1098">
            <v>6.1157024793388617</v>
          </cell>
          <cell r="BH1098">
            <v>11.066308243727775</v>
          </cell>
          <cell r="BI1098">
            <v>3.9160839160838927</v>
          </cell>
          <cell r="BJ1098">
            <v>3.1976744186046324</v>
          </cell>
          <cell r="BK1098">
            <v>2.1035598705501499</v>
          </cell>
          <cell r="BL1098">
            <v>9.2189500640204258</v>
          </cell>
          <cell r="BM1098">
            <v>1.4084507042253478</v>
          </cell>
          <cell r="BN1098">
            <v>3.7313432835820914</v>
          </cell>
          <cell r="BO1098">
            <v>6.8965517241379031</v>
          </cell>
          <cell r="BP1098">
            <v>5.1401869158878535</v>
          </cell>
          <cell r="BQ1098">
            <v>8.2417582417582445</v>
          </cell>
          <cell r="BR1098">
            <v>3.3112582781456954</v>
          </cell>
          <cell r="BS1098">
            <v>5.0067658998646838</v>
          </cell>
          <cell r="BT1098">
            <v>6.909898115999817</v>
          </cell>
        </row>
        <row r="1099">
          <cell r="AK1099" t="str">
            <v>14</v>
          </cell>
          <cell r="AL1099">
            <v>446.25</v>
          </cell>
          <cell r="AM1099">
            <v>420</v>
          </cell>
          <cell r="AN1099">
            <v>866.25</v>
          </cell>
          <cell r="AO1099" t="str">
            <v/>
          </cell>
          <cell r="AP1099">
            <v>218.4</v>
          </cell>
          <cell r="AQ1099">
            <v>219.45</v>
          </cell>
          <cell r="AR1099">
            <v>437.85</v>
          </cell>
          <cell r="AT1099">
            <v>664.65</v>
          </cell>
          <cell r="AU1099">
            <v>639.45000000000005</v>
          </cell>
          <cell r="AV1099">
            <v>1304.0999999999999</v>
          </cell>
        </row>
        <row r="1100">
          <cell r="K1100" t="str">
            <v>Main</v>
          </cell>
          <cell r="M1100" t="str">
            <v>Demography</v>
          </cell>
          <cell r="O1100" t="str">
            <v>Graph</v>
          </cell>
          <cell r="AK1100" t="str">
            <v>10-14</v>
          </cell>
          <cell r="AL1100">
            <v>2373</v>
          </cell>
          <cell r="AM1100">
            <v>2303.6999999999998</v>
          </cell>
          <cell r="AN1100">
            <v>4676.7</v>
          </cell>
          <cell r="AP1100">
            <v>1006.95</v>
          </cell>
          <cell r="AQ1100">
            <v>1061.55</v>
          </cell>
          <cell r="AR1100">
            <v>2068.5</v>
          </cell>
          <cell r="AT1100">
            <v>3379.95</v>
          </cell>
          <cell r="AU1100">
            <v>3365.25</v>
          </cell>
          <cell r="AV1100">
            <v>6745.2</v>
          </cell>
          <cell r="AX1100" t="str">
            <v>Participation rate (%)</v>
          </cell>
          <cell r="AZ1100" t="str">
            <v>Male</v>
          </cell>
          <cell r="BA1100">
            <v>80.509251514026786</v>
          </cell>
          <cell r="BC1100">
            <v>76.235358213033251</v>
          </cell>
          <cell r="BD1100">
            <v>92.0449632511869</v>
          </cell>
          <cell r="BE1100">
            <v>79.721995094031556</v>
          </cell>
          <cell r="BF1100">
            <v>91.778523489933221</v>
          </cell>
          <cell r="BG1100">
            <v>86.002239641657937</v>
          </cell>
          <cell r="BH1100">
            <v>85.480093676815784</v>
          </cell>
          <cell r="BI1100">
            <v>95.100222717149165</v>
          </cell>
          <cell r="BJ1100">
            <v>86.436781609195307</v>
          </cell>
          <cell r="BK1100">
            <v>96.382428940568445</v>
          </cell>
          <cell r="BL1100">
            <v>94.158075601374478</v>
          </cell>
          <cell r="BM1100">
            <v>90.334572490706265</v>
          </cell>
          <cell r="BN1100">
            <v>81.24999999999973</v>
          </cell>
          <cell r="BO1100">
            <v>92.34972677595627</v>
          </cell>
          <cell r="BP1100">
            <v>79.761904761904773</v>
          </cell>
          <cell r="BQ1100">
            <v>88.63636363636364</v>
          </cell>
          <cell r="BR1100">
            <v>100</v>
          </cell>
          <cell r="BS1100">
            <v>69.982847341337859</v>
          </cell>
          <cell r="BT1100">
            <v>86.698406529342932</v>
          </cell>
        </row>
        <row r="1101">
          <cell r="B1101" t="str">
            <v>Table 48.  Migration by  sex, Dutch and foreign nationals</v>
          </cell>
          <cell r="Q1101">
            <v>1</v>
          </cell>
          <cell r="R1101" t="str">
            <v>Colombia</v>
          </cell>
          <cell r="S1101">
            <v>758</v>
          </cell>
          <cell r="T1101">
            <v>1269</v>
          </cell>
          <cell r="U1101">
            <v>2027</v>
          </cell>
          <cell r="W1101">
            <v>2847.6000000000759</v>
          </cell>
          <cell r="X1101">
            <v>4343.8500000003351</v>
          </cell>
          <cell r="Y1101">
            <v>7191.4500000008284</v>
          </cell>
          <cell r="AA1101">
            <v>275.67282321900734</v>
          </cell>
          <cell r="AB1101">
            <v>242.30496453903345</v>
          </cell>
          <cell r="AC1101">
            <v>254.78293043911339</v>
          </cell>
          <cell r="AZ1101" t="str">
            <v>Female</v>
          </cell>
          <cell r="BA1101">
            <v>64.047146477751738</v>
          </cell>
          <cell r="BC1101">
            <v>60.802833530122136</v>
          </cell>
          <cell r="BD1101">
            <v>73.778143876986348</v>
          </cell>
          <cell r="BE1101">
            <v>59.115044247788639</v>
          </cell>
          <cell r="BF1101">
            <v>58.469387755103384</v>
          </cell>
          <cell r="BG1101">
            <v>68.10477657935364</v>
          </cell>
          <cell r="BH1101">
            <v>70.549553781117311</v>
          </cell>
          <cell r="BI1101">
            <v>77.628032345013338</v>
          </cell>
          <cell r="BJ1101">
            <v>69.487750556792733</v>
          </cell>
          <cell r="BK1101">
            <v>86.572438162544046</v>
          </cell>
          <cell r="BL1101">
            <v>84.641068447413062</v>
          </cell>
          <cell r="BM1101">
            <v>46.280991735536979</v>
          </cell>
          <cell r="BN1101">
            <v>49.253731343283349</v>
          </cell>
          <cell r="BO1101">
            <v>87.81609195402288</v>
          </cell>
          <cell r="BP1101">
            <v>55.172413793103367</v>
          </cell>
          <cell r="BQ1101">
            <v>58.558558558558516</v>
          </cell>
          <cell r="BR1101">
            <v>43.13725490196078</v>
          </cell>
          <cell r="BS1101">
            <v>42.058449809402795</v>
          </cell>
          <cell r="BT1101">
            <v>66.553767993225151</v>
          </cell>
        </row>
        <row r="1102">
          <cell r="Q1102">
            <v>2</v>
          </cell>
          <cell r="R1102" t="str">
            <v>Nederland</v>
          </cell>
          <cell r="S1102">
            <v>1189</v>
          </cell>
          <cell r="T1102">
            <v>1108</v>
          </cell>
          <cell r="U1102">
            <v>2297</v>
          </cell>
          <cell r="W1102">
            <v>1922.5499999999429</v>
          </cell>
          <cell r="X1102">
            <v>1832.2499999999468</v>
          </cell>
          <cell r="Y1102">
            <v>3754.800000000233</v>
          </cell>
          <cell r="AA1102">
            <v>61.694701429768116</v>
          </cell>
          <cell r="AB1102">
            <v>65.365523465699169</v>
          </cell>
          <cell r="AC1102">
            <v>63.465389638669251</v>
          </cell>
          <cell r="AK1102" t="str">
            <v>15</v>
          </cell>
          <cell r="AL1102">
            <v>487.2</v>
          </cell>
          <cell r="AM1102">
            <v>512.4</v>
          </cell>
          <cell r="AN1102">
            <v>999.6</v>
          </cell>
          <cell r="AO1102" t="str">
            <v/>
          </cell>
          <cell r="AP1102">
            <v>163.80000000000001</v>
          </cell>
          <cell r="AQ1102">
            <v>190.05</v>
          </cell>
          <cell r="AR1102">
            <v>353.85</v>
          </cell>
          <cell r="AT1102">
            <v>651</v>
          </cell>
          <cell r="AU1102">
            <v>702.45</v>
          </cell>
          <cell r="AV1102">
            <v>1353.45</v>
          </cell>
          <cell r="AZ1102" t="str">
            <v>Total</v>
          </cell>
          <cell r="BA1102">
            <v>71.902101028156494</v>
          </cell>
          <cell r="BC1102">
            <v>68.460893779245779</v>
          </cell>
          <cell r="BD1102">
            <v>80.87321578505086</v>
          </cell>
          <cell r="BE1102">
            <v>69.825754356141843</v>
          </cell>
          <cell r="BF1102">
            <v>76.749539594844236</v>
          </cell>
          <cell r="BG1102">
            <v>78.46952010376198</v>
          </cell>
          <cell r="BH1102">
            <v>74.824002681863703</v>
          </cell>
          <cell r="BI1102">
            <v>87.195121951219406</v>
          </cell>
          <cell r="BJ1102">
            <v>77.828054298642428</v>
          </cell>
          <cell r="BK1102">
            <v>92.238805970149201</v>
          </cell>
          <cell r="BL1102">
            <v>87.752808988764514</v>
          </cell>
          <cell r="BM1102">
            <v>69.471624266144687</v>
          </cell>
          <cell r="BN1102">
            <v>65.525672371637896</v>
          </cell>
          <cell r="BO1102">
            <v>89.158576051779846</v>
          </cell>
          <cell r="BP1102">
            <v>68.370607028753966</v>
          </cell>
          <cell r="BQ1102">
            <v>74.897119341563766</v>
          </cell>
          <cell r="BR1102">
            <v>83.888888888888886</v>
          </cell>
          <cell r="BS1102">
            <v>53.941605839416042</v>
          </cell>
          <cell r="BT1102">
            <v>75.458489026327499</v>
          </cell>
        </row>
        <row r="1103">
          <cell r="D1103" t="str">
            <v xml:space="preserve">            1 9 9 5</v>
          </cell>
          <cell r="F1103" t="str">
            <v xml:space="preserve">            1 9 9 6</v>
          </cell>
          <cell r="H1103" t="str">
            <v xml:space="preserve">            1 9 9 7</v>
          </cell>
          <cell r="J1103" t="str">
            <v xml:space="preserve">            1 9 9 8</v>
          </cell>
          <cell r="L1103" t="str">
            <v xml:space="preserve">            1 9 9 9</v>
          </cell>
          <cell r="N1103" t="str">
            <v xml:space="preserve">            2 0 0 0</v>
          </cell>
          <cell r="Q1103">
            <v>3</v>
          </cell>
          <cell r="R1103" t="str">
            <v>Dominican Republic</v>
          </cell>
          <cell r="S1103">
            <v>599</v>
          </cell>
          <cell r="T1103">
            <v>1638</v>
          </cell>
          <cell r="U1103">
            <v>2237</v>
          </cell>
          <cell r="W1103">
            <v>1102.4999999999784</v>
          </cell>
          <cell r="X1103">
            <v>2589.3000000000311</v>
          </cell>
          <cell r="Y1103">
            <v>3691.8000000002221</v>
          </cell>
          <cell r="AA1103">
            <v>84.056761268777706</v>
          </cell>
          <cell r="AB1103">
            <v>58.07692307692497</v>
          </cell>
          <cell r="AC1103">
            <v>65.033527045159673</v>
          </cell>
          <cell r="AK1103" t="str">
            <v>16</v>
          </cell>
          <cell r="AL1103">
            <v>484.05</v>
          </cell>
          <cell r="AM1103">
            <v>484.05</v>
          </cell>
          <cell r="AN1103">
            <v>968.1</v>
          </cell>
          <cell r="AO1103" t="str">
            <v/>
          </cell>
          <cell r="AP1103">
            <v>142.80000000000001</v>
          </cell>
          <cell r="AQ1103">
            <v>164.85</v>
          </cell>
          <cell r="AR1103">
            <v>307.64999999999998</v>
          </cell>
          <cell r="AT1103">
            <v>626.85</v>
          </cell>
          <cell r="AU1103">
            <v>648.9</v>
          </cell>
          <cell r="AV1103">
            <v>1275.75</v>
          </cell>
        </row>
        <row r="1104">
          <cell r="D1104" t="str">
            <v>Male</v>
          </cell>
          <cell r="E1104" t="str">
            <v>Fem.</v>
          </cell>
          <cell r="F1104" t="str">
            <v>Male</v>
          </cell>
          <cell r="G1104" t="str">
            <v>Fem.</v>
          </cell>
          <cell r="H1104" t="str">
            <v>Male</v>
          </cell>
          <cell r="I1104" t="str">
            <v>Fem.</v>
          </cell>
          <cell r="J1104" t="str">
            <v>Male</v>
          </cell>
          <cell r="K1104" t="str">
            <v>Fem.</v>
          </cell>
          <cell r="L1104" t="str">
            <v>Male</v>
          </cell>
          <cell r="M1104" t="str">
            <v>Fem.</v>
          </cell>
          <cell r="N1104" t="str">
            <v>Male</v>
          </cell>
          <cell r="O1104" t="str">
            <v>Fem.</v>
          </cell>
          <cell r="Q1104">
            <v>4</v>
          </cell>
          <cell r="R1104" t="str">
            <v>Venezuela</v>
          </cell>
          <cell r="S1104">
            <v>722</v>
          </cell>
          <cell r="T1104">
            <v>532</v>
          </cell>
          <cell r="U1104">
            <v>1254</v>
          </cell>
          <cell r="W1104">
            <v>1569.7499999999582</v>
          </cell>
          <cell r="X1104">
            <v>1343.9999999999679</v>
          </cell>
          <cell r="Y1104">
            <v>2913.7500000000873</v>
          </cell>
          <cell r="AA1104">
            <v>117.41689750691941</v>
          </cell>
          <cell r="AB1104">
            <v>152.63157894736241</v>
          </cell>
          <cell r="AC1104">
            <v>132.3564593301505</v>
          </cell>
          <cell r="AK1104" t="str">
            <v>17</v>
          </cell>
          <cell r="AL1104">
            <v>458.85</v>
          </cell>
          <cell r="AM1104">
            <v>458.85</v>
          </cell>
          <cell r="AN1104">
            <v>917.7</v>
          </cell>
          <cell r="AO1104" t="str">
            <v/>
          </cell>
          <cell r="AP1104">
            <v>169.05</v>
          </cell>
          <cell r="AQ1104">
            <v>160.65</v>
          </cell>
          <cell r="AR1104">
            <v>329.7</v>
          </cell>
          <cell r="AT1104">
            <v>627.9</v>
          </cell>
          <cell r="AU1104">
            <v>619.5</v>
          </cell>
          <cell r="AV1104">
            <v>1247.4000000000001</v>
          </cell>
          <cell r="AX1104" t="str">
            <v>Population and Housing Censsus 2000</v>
          </cell>
        </row>
        <row r="1105">
          <cell r="Q1105">
            <v>5</v>
          </cell>
          <cell r="R1105" t="str">
            <v>Curacao</v>
          </cell>
          <cell r="S1105">
            <v>1055</v>
          </cell>
          <cell r="T1105">
            <v>867</v>
          </cell>
          <cell r="U1105">
            <v>1922</v>
          </cell>
          <cell r="W1105">
            <v>1272.599999999971</v>
          </cell>
          <cell r="X1105">
            <v>998.54999999998279</v>
          </cell>
          <cell r="Y1105">
            <v>2271.149999999976</v>
          </cell>
          <cell r="AA1105">
            <v>20.625592417058854</v>
          </cell>
          <cell r="AB1105">
            <v>15.173010380620838</v>
          </cell>
          <cell r="AC1105">
            <v>18.16597294484788</v>
          </cell>
          <cell r="AK1105" t="str">
            <v>18</v>
          </cell>
          <cell r="AL1105">
            <v>397.95</v>
          </cell>
          <cell r="AM1105">
            <v>396.9</v>
          </cell>
          <cell r="AN1105">
            <v>794.85</v>
          </cell>
          <cell r="AO1105" t="str">
            <v/>
          </cell>
          <cell r="AP1105">
            <v>178.5</v>
          </cell>
          <cell r="AQ1105">
            <v>164.85</v>
          </cell>
          <cell r="AR1105">
            <v>343.35</v>
          </cell>
          <cell r="AT1105">
            <v>576.45000000000005</v>
          </cell>
          <cell r="AU1105">
            <v>561.75</v>
          </cell>
          <cell r="AV1105">
            <v>1138.2</v>
          </cell>
        </row>
        <row r="1106">
          <cell r="Q1106">
            <v>6</v>
          </cell>
          <cell r="R1106" t="str">
            <v>Suriname</v>
          </cell>
          <cell r="S1106">
            <v>419</v>
          </cell>
          <cell r="T1106">
            <v>369</v>
          </cell>
          <cell r="U1106">
            <v>788</v>
          </cell>
          <cell r="W1106">
            <v>629.99999999999875</v>
          </cell>
          <cell r="X1106">
            <v>670.94999999999698</v>
          </cell>
          <cell r="Y1106">
            <v>1300.9499999999698</v>
          </cell>
          <cell r="AA1106">
            <v>50.357995226730026</v>
          </cell>
          <cell r="AB1106">
            <v>81.829268292682116</v>
          </cell>
          <cell r="AC1106">
            <v>65.095177664970805</v>
          </cell>
          <cell r="AK1106" t="str">
            <v>19</v>
          </cell>
          <cell r="AL1106">
            <v>399</v>
          </cell>
          <cell r="AM1106">
            <v>385.35</v>
          </cell>
          <cell r="AN1106">
            <v>784.35</v>
          </cell>
          <cell r="AO1106" t="str">
            <v/>
          </cell>
          <cell r="AP1106">
            <v>172.2</v>
          </cell>
          <cell r="AQ1106">
            <v>147</v>
          </cell>
          <cell r="AR1106">
            <v>319.2</v>
          </cell>
          <cell r="AT1106">
            <v>571.20000000000005</v>
          </cell>
          <cell r="AU1106">
            <v>532.35</v>
          </cell>
          <cell r="AV1106">
            <v>1103.55</v>
          </cell>
        </row>
        <row r="1107">
          <cell r="B1107" t="str">
            <v xml:space="preserve">  DOMICILIATION:</v>
          </cell>
          <cell r="Q1107">
            <v>7</v>
          </cell>
          <cell r="R1107" t="str">
            <v>Haiti</v>
          </cell>
          <cell r="S1107">
            <v>47</v>
          </cell>
          <cell r="T1107">
            <v>308</v>
          </cell>
          <cell r="U1107">
            <v>355</v>
          </cell>
          <cell r="W1107">
            <v>322.35000000000184</v>
          </cell>
          <cell r="X1107">
            <v>700.3499999999957</v>
          </cell>
          <cell r="Y1107">
            <v>1022.6999999999817</v>
          </cell>
          <cell r="AA1107">
            <v>585.85106382979109</v>
          </cell>
          <cell r="AB1107">
            <v>127.38636363636223</v>
          </cell>
          <cell r="AC1107">
            <v>188.08450704224839</v>
          </cell>
          <cell r="AK1107" t="str">
            <v>15-19</v>
          </cell>
          <cell r="AL1107">
            <v>2227.0500000000002</v>
          </cell>
          <cell r="AM1107">
            <v>2237.5500000000002</v>
          </cell>
          <cell r="AN1107">
            <v>4464.6000000000004</v>
          </cell>
          <cell r="AP1107">
            <v>826.35</v>
          </cell>
          <cell r="AQ1107">
            <v>827.4</v>
          </cell>
          <cell r="AR1107">
            <v>1653.75</v>
          </cell>
          <cell r="AT1107">
            <v>3053.4</v>
          </cell>
          <cell r="AU1107">
            <v>3064.95</v>
          </cell>
          <cell r="AV1107">
            <v>6118.35</v>
          </cell>
        </row>
        <row r="1108">
          <cell r="Q1108">
            <v>8</v>
          </cell>
          <cell r="R1108" t="str">
            <v>Peru</v>
          </cell>
          <cell r="S1108">
            <v>93</v>
          </cell>
          <cell r="T1108">
            <v>64</v>
          </cell>
          <cell r="U1108">
            <v>157</v>
          </cell>
          <cell r="W1108">
            <v>516.60000000000366</v>
          </cell>
          <cell r="X1108">
            <v>443.10000000000315</v>
          </cell>
          <cell r="Y1108">
            <v>959.69999999998447</v>
          </cell>
          <cell r="AA1108">
            <v>455.48387096774582</v>
          </cell>
          <cell r="AB1108">
            <v>592.34375000000489</v>
          </cell>
          <cell r="AC1108">
            <v>511.27388535030866</v>
          </cell>
        </row>
        <row r="1109">
          <cell r="B1109" t="str">
            <v xml:space="preserve">      Dutch  nationals</v>
          </cell>
          <cell r="D1109">
            <v>1154</v>
          </cell>
          <cell r="E1109">
            <v>1151</v>
          </cell>
          <cell r="F1109">
            <v>986</v>
          </cell>
          <cell r="G1109">
            <v>932</v>
          </cell>
          <cell r="H1109">
            <v>872</v>
          </cell>
          <cell r="I1109">
            <v>869</v>
          </cell>
          <cell r="J1109" t="str">
            <v xml:space="preserve">     .</v>
          </cell>
          <cell r="K1109" t="str">
            <v xml:space="preserve">     .</v>
          </cell>
          <cell r="L1109">
            <v>629</v>
          </cell>
          <cell r="M1109">
            <v>619</v>
          </cell>
          <cell r="N1109">
            <v>623</v>
          </cell>
          <cell r="O1109">
            <v>606</v>
          </cell>
          <cell r="Q1109">
            <v>9</v>
          </cell>
          <cell r="R1109" t="str">
            <v>Filippijnen</v>
          </cell>
          <cell r="S1109">
            <v>183</v>
          </cell>
          <cell r="T1109">
            <v>56</v>
          </cell>
          <cell r="U1109">
            <v>239</v>
          </cell>
          <cell r="W1109">
            <v>439.95000000000312</v>
          </cell>
          <cell r="X1109">
            <v>327.6000000000019</v>
          </cell>
          <cell r="Y1109">
            <v>767.54999999999279</v>
          </cell>
          <cell r="AA1109">
            <v>140.40983606557549</v>
          </cell>
          <cell r="AB1109">
            <v>485.00000000000341</v>
          </cell>
          <cell r="AC1109">
            <v>221.15062761505976</v>
          </cell>
          <cell r="AK1109" t="str">
            <v>20</v>
          </cell>
          <cell r="AL1109">
            <v>373.8</v>
          </cell>
          <cell r="AM1109">
            <v>365.4</v>
          </cell>
          <cell r="AN1109">
            <v>739.2</v>
          </cell>
          <cell r="AO1109" t="str">
            <v/>
          </cell>
          <cell r="AP1109">
            <v>152.25</v>
          </cell>
          <cell r="AQ1109">
            <v>153.30000000000001</v>
          </cell>
          <cell r="AR1109">
            <v>305.55</v>
          </cell>
          <cell r="AT1109">
            <v>526.04999999999995</v>
          </cell>
          <cell r="AU1109">
            <v>518.70000000000005</v>
          </cell>
          <cell r="AV1109">
            <v>1044.75</v>
          </cell>
        </row>
        <row r="1110">
          <cell r="Q1110">
            <v>10</v>
          </cell>
          <cell r="R1110" t="str">
            <v>Jamaica</v>
          </cell>
          <cell r="S1110">
            <v>30</v>
          </cell>
          <cell r="T1110">
            <v>150</v>
          </cell>
          <cell r="U1110">
            <v>180</v>
          </cell>
          <cell r="W1110">
            <v>227.85000000000085</v>
          </cell>
          <cell r="X1110">
            <v>501.90000000000379</v>
          </cell>
          <cell r="Y1110">
            <v>729.74999999999443</v>
          </cell>
          <cell r="AA1110">
            <v>659.50000000000284</v>
          </cell>
          <cell r="AB1110">
            <v>234.60000000000252</v>
          </cell>
          <cell r="AC1110">
            <v>305.41666666666362</v>
          </cell>
          <cell r="AK1110" t="str">
            <v>21</v>
          </cell>
          <cell r="AL1110">
            <v>341.25</v>
          </cell>
          <cell r="AM1110">
            <v>310.8</v>
          </cell>
          <cell r="AN1110">
            <v>652.04999999999995</v>
          </cell>
          <cell r="AO1110" t="str">
            <v/>
          </cell>
          <cell r="AP1110">
            <v>142.80000000000001</v>
          </cell>
          <cell r="AQ1110">
            <v>213.15</v>
          </cell>
          <cell r="AR1110">
            <v>355.95</v>
          </cell>
          <cell r="AT1110">
            <v>484.05</v>
          </cell>
          <cell r="AU1110">
            <v>523.95000000000005</v>
          </cell>
          <cell r="AV1110">
            <v>1008</v>
          </cell>
        </row>
        <row r="1111">
          <cell r="B1111" t="str">
            <v xml:space="preserve">      Foreign nationals</v>
          </cell>
          <cell r="D1111">
            <v>829</v>
          </cell>
          <cell r="E1111">
            <v>960</v>
          </cell>
          <cell r="F1111">
            <v>1418</v>
          </cell>
          <cell r="G1111">
            <v>1614</v>
          </cell>
          <cell r="H1111">
            <v>1054</v>
          </cell>
          <cell r="I1111">
            <v>1212</v>
          </cell>
          <cell r="J1111" t="str">
            <v xml:space="preserve">     .</v>
          </cell>
          <cell r="K1111" t="str">
            <v xml:space="preserve">     .</v>
          </cell>
          <cell r="L1111">
            <v>926</v>
          </cell>
          <cell r="M1111">
            <v>1171</v>
          </cell>
          <cell r="N1111">
            <v>1073</v>
          </cell>
          <cell r="O1111">
            <v>1233</v>
          </cell>
          <cell r="Q1111">
            <v>11</v>
          </cell>
          <cell r="R1111" t="str">
            <v>United States</v>
          </cell>
          <cell r="S1111">
            <v>230</v>
          </cell>
          <cell r="T1111">
            <v>239</v>
          </cell>
          <cell r="U1111">
            <v>469</v>
          </cell>
          <cell r="W1111">
            <v>364.3500000000023</v>
          </cell>
          <cell r="X1111">
            <v>330.75000000000193</v>
          </cell>
          <cell r="Y1111">
            <v>695.09999999999593</v>
          </cell>
          <cell r="AA1111">
            <v>58.413043478261869</v>
          </cell>
          <cell r="AB1111">
            <v>38.389121338912958</v>
          </cell>
          <cell r="AC1111">
            <v>48.208955223879741</v>
          </cell>
          <cell r="AK1111" t="str">
            <v>22</v>
          </cell>
          <cell r="AL1111">
            <v>319.2</v>
          </cell>
          <cell r="AM1111">
            <v>266.7</v>
          </cell>
          <cell r="AN1111">
            <v>585.9</v>
          </cell>
          <cell r="AO1111" t="str">
            <v/>
          </cell>
          <cell r="AP1111">
            <v>156.44999999999999</v>
          </cell>
          <cell r="AQ1111">
            <v>203.7</v>
          </cell>
          <cell r="AR1111">
            <v>360.15</v>
          </cell>
          <cell r="AT1111">
            <v>475.65</v>
          </cell>
          <cell r="AU1111">
            <v>470.4</v>
          </cell>
          <cell r="AV1111">
            <v>946.05</v>
          </cell>
          <cell r="BC1111" t="str">
            <v>Main</v>
          </cell>
          <cell r="BE1111" t="str">
            <v>Demography</v>
          </cell>
          <cell r="BL1111" t="str">
            <v>Main</v>
          </cell>
          <cell r="BN1111" t="str">
            <v>Demography</v>
          </cell>
        </row>
        <row r="1112">
          <cell r="Q1112">
            <v>12</v>
          </cell>
          <cell r="R1112" t="str">
            <v>China</v>
          </cell>
          <cell r="S1112">
            <v>172</v>
          </cell>
          <cell r="T1112">
            <v>103</v>
          </cell>
          <cell r="U1112">
            <v>275</v>
          </cell>
          <cell r="W1112">
            <v>336.00000000000199</v>
          </cell>
          <cell r="X1112">
            <v>300.3000000000016</v>
          </cell>
          <cell r="Y1112">
            <v>636.29999999999848</v>
          </cell>
          <cell r="AA1112">
            <v>95.348837209303468</v>
          </cell>
          <cell r="AB1112">
            <v>191.553398058254</v>
          </cell>
          <cell r="AC1112">
            <v>131.38181818181764</v>
          </cell>
          <cell r="AK1112" t="str">
            <v>23</v>
          </cell>
          <cell r="AL1112">
            <v>279.3</v>
          </cell>
          <cell r="AM1112">
            <v>296.10000000000002</v>
          </cell>
          <cell r="AN1112">
            <v>575.4</v>
          </cell>
          <cell r="AO1112" t="str">
            <v/>
          </cell>
          <cell r="AP1112">
            <v>191.1</v>
          </cell>
          <cell r="AQ1112">
            <v>242.55</v>
          </cell>
          <cell r="AR1112">
            <v>433.65</v>
          </cell>
          <cell r="AT1112">
            <v>470.4</v>
          </cell>
          <cell r="AU1112">
            <v>538.65</v>
          </cell>
          <cell r="AV1112">
            <v>1009.05</v>
          </cell>
          <cell r="AX1112" t="str">
            <v xml:space="preserve">   Table 47a. Mean values of Quetelet-index by age and sex (1991)</v>
          </cell>
          <cell r="BH1112" t="str">
            <v>Table 47b. Percentage of population with overweight by sex, social class and age (1991)</v>
          </cell>
        </row>
        <row r="1113">
          <cell r="B1113" t="str">
            <v xml:space="preserve">      TOTAL</v>
          </cell>
          <cell r="D1113">
            <v>1983</v>
          </cell>
          <cell r="E1113">
            <v>2111</v>
          </cell>
          <cell r="F1113">
            <v>2404</v>
          </cell>
          <cell r="G1113">
            <v>2546</v>
          </cell>
          <cell r="H1113">
            <v>1926</v>
          </cell>
          <cell r="I1113">
            <v>2081</v>
          </cell>
          <cell r="J1113">
            <v>1588</v>
          </cell>
          <cell r="K1113">
            <v>1828</v>
          </cell>
          <cell r="L1113">
            <v>1555</v>
          </cell>
          <cell r="M1113">
            <v>1790</v>
          </cell>
          <cell r="N1113">
            <v>1696</v>
          </cell>
          <cell r="O1113">
            <v>1839</v>
          </cell>
          <cell r="Q1113">
            <v>13</v>
          </cell>
          <cell r="R1113" t="str">
            <v>Bonaire</v>
          </cell>
          <cell r="S1113">
            <v>292</v>
          </cell>
          <cell r="T1113">
            <v>251</v>
          </cell>
          <cell r="U1113">
            <v>543</v>
          </cell>
          <cell r="W1113">
            <v>282.45000000000141</v>
          </cell>
          <cell r="X1113">
            <v>252.00000000000111</v>
          </cell>
          <cell r="Y1113">
            <v>534.45000000000289</v>
          </cell>
          <cell r="AA1113">
            <v>-3.2705479452049957</v>
          </cell>
          <cell r="AB1113">
            <v>0.39840637450242866</v>
          </cell>
          <cell r="AC1113">
            <v>-1.5745856353585879</v>
          </cell>
          <cell r="AK1113" t="str">
            <v>24</v>
          </cell>
          <cell r="AL1113">
            <v>257.25</v>
          </cell>
          <cell r="AM1113">
            <v>291.89999999999998</v>
          </cell>
          <cell r="AN1113">
            <v>549.15</v>
          </cell>
          <cell r="AO1113" t="str">
            <v/>
          </cell>
          <cell r="AP1113">
            <v>202.65</v>
          </cell>
          <cell r="AQ1113">
            <v>243.6</v>
          </cell>
          <cell r="AR1113">
            <v>446.25</v>
          </cell>
          <cell r="AT1113">
            <v>459.9</v>
          </cell>
          <cell r="AU1113">
            <v>535.5</v>
          </cell>
          <cell r="AV1113">
            <v>995.4</v>
          </cell>
        </row>
        <row r="1114">
          <cell r="Q1114">
            <v>14</v>
          </cell>
          <cell r="R1114" t="str">
            <v>St.Maarten</v>
          </cell>
          <cell r="S1114">
            <v>215</v>
          </cell>
          <cell r="T1114">
            <v>279</v>
          </cell>
          <cell r="U1114">
            <v>494</v>
          </cell>
          <cell r="W1114">
            <v>213.15000000000069</v>
          </cell>
          <cell r="X1114">
            <v>292.95000000000152</v>
          </cell>
          <cell r="Y1114">
            <v>506.10000000000383</v>
          </cell>
          <cell r="AA1114">
            <v>-0.86046511627874622</v>
          </cell>
          <cell r="AB1114">
            <v>5.00000000000054</v>
          </cell>
          <cell r="AC1114">
            <v>2.4493927125513721</v>
          </cell>
          <cell r="AK1114" t="str">
            <v>20-24</v>
          </cell>
          <cell r="AL1114">
            <v>1570.8</v>
          </cell>
          <cell r="AM1114">
            <v>1530.9</v>
          </cell>
          <cell r="AN1114">
            <v>3101.7</v>
          </cell>
          <cell r="AP1114">
            <v>845.25</v>
          </cell>
          <cell r="AQ1114">
            <v>1056.3</v>
          </cell>
          <cell r="AR1114">
            <v>1901.55</v>
          </cell>
          <cell r="AT1114">
            <v>2416.0500000000002</v>
          </cell>
          <cell r="AU1114">
            <v>2587.1999999999998</v>
          </cell>
          <cell r="AV1114">
            <v>5003.25</v>
          </cell>
          <cell r="BJ1114" t="str">
            <v>Under-</v>
          </cell>
          <cell r="BK1114" t="str">
            <v>Normal</v>
          </cell>
          <cell r="BL1114" t="str">
            <v>Slight over-</v>
          </cell>
          <cell r="BM1114" t="str">
            <v>Overweight</v>
          </cell>
          <cell r="BN1114" t="str">
            <v>Obese</v>
          </cell>
        </row>
        <row r="1115">
          <cell r="Q1115">
            <v>15</v>
          </cell>
          <cell r="R1115" t="str">
            <v>Guyana</v>
          </cell>
          <cell r="S1115">
            <v>59</v>
          </cell>
          <cell r="T1115">
            <v>62</v>
          </cell>
          <cell r="U1115">
            <v>122</v>
          </cell>
          <cell r="W1115">
            <v>160.65</v>
          </cell>
          <cell r="X1115">
            <v>145.94999999999999</v>
          </cell>
          <cell r="Y1115">
            <v>306.60000000000167</v>
          </cell>
          <cell r="AA1115">
            <v>172.28813559322032</v>
          </cell>
          <cell r="AB1115">
            <v>135.40322580645162</v>
          </cell>
          <cell r="AC1115">
            <v>151.31147540983741</v>
          </cell>
          <cell r="AX1115" t="str">
            <v>Sex</v>
          </cell>
          <cell r="BA1115" t="str">
            <v>Age-category</v>
          </cell>
          <cell r="BF1115" t="str">
            <v>Total</v>
          </cell>
          <cell r="BJ1115" t="str">
            <v>weight</v>
          </cell>
          <cell r="BK1115" t="str">
            <v>weight</v>
          </cell>
          <cell r="BL1115" t="str">
            <v>weight</v>
          </cell>
          <cell r="BM1115" t="str">
            <v>with health</v>
          </cell>
        </row>
        <row r="1116">
          <cell r="B1116" t="str">
            <v xml:space="preserve">  DEPARTURES:</v>
          </cell>
          <cell r="AK1116" t="str">
            <v>25</v>
          </cell>
          <cell r="AL1116">
            <v>287.7</v>
          </cell>
          <cell r="AM1116">
            <v>294</v>
          </cell>
          <cell r="AN1116">
            <v>581.70000000000005</v>
          </cell>
          <cell r="AO1116" t="str">
            <v/>
          </cell>
          <cell r="AP1116">
            <v>242.55</v>
          </cell>
          <cell r="AQ1116">
            <v>287.7</v>
          </cell>
          <cell r="AR1116">
            <v>530.25</v>
          </cell>
          <cell r="AT1116">
            <v>530.25</v>
          </cell>
          <cell r="AU1116">
            <v>581.70000000000005</v>
          </cell>
          <cell r="AV1116">
            <v>1111.95</v>
          </cell>
          <cell r="BF1116" t="str">
            <v xml:space="preserve">Mean </v>
          </cell>
          <cell r="BM1116" t="str">
            <v>risks</v>
          </cell>
        </row>
        <row r="1117">
          <cell r="Q1117" t="str">
            <v xml:space="preserve">Source: Population and Housing Census 1991, 2000. </v>
          </cell>
          <cell r="U1117" t="str">
            <v>15 Countries were selected with largest populations.</v>
          </cell>
          <cell r="AK1117" t="str">
            <v>26</v>
          </cell>
          <cell r="AL1117">
            <v>271.95</v>
          </cell>
          <cell r="AM1117">
            <v>289.8</v>
          </cell>
          <cell r="AN1117">
            <v>561.75</v>
          </cell>
          <cell r="AO1117" t="str">
            <v/>
          </cell>
          <cell r="AP1117">
            <v>248.85</v>
          </cell>
          <cell r="AQ1117">
            <v>260.39999999999998</v>
          </cell>
          <cell r="AR1117">
            <v>509.25</v>
          </cell>
          <cell r="AT1117">
            <v>520.79999999999995</v>
          </cell>
          <cell r="AU1117">
            <v>550.20000000000005</v>
          </cell>
          <cell r="AV1117">
            <v>1071</v>
          </cell>
          <cell r="AZ1117" t="str">
            <v>21-34</v>
          </cell>
          <cell r="BB1117" t="str">
            <v>35-49</v>
          </cell>
          <cell r="BD1117" t="str">
            <v>50-64</v>
          </cell>
          <cell r="BH1117" t="str">
            <v>SEX</v>
          </cell>
        </row>
        <row r="1118">
          <cell r="B1118" t="str">
            <v xml:space="preserve">       Dutch  nationals</v>
          </cell>
          <cell r="D1118">
            <v>624</v>
          </cell>
          <cell r="E1118">
            <v>659</v>
          </cell>
          <cell r="F1118">
            <v>638</v>
          </cell>
          <cell r="G1118">
            <v>634</v>
          </cell>
          <cell r="H1118">
            <v>628</v>
          </cell>
          <cell r="I1118">
            <v>657</v>
          </cell>
          <cell r="J1118" t="str">
            <v xml:space="preserve">     .</v>
          </cell>
          <cell r="K1118" t="str">
            <v xml:space="preserve">     .</v>
          </cell>
          <cell r="L1118">
            <v>929</v>
          </cell>
          <cell r="M1118">
            <v>958</v>
          </cell>
          <cell r="N1118">
            <v>1064</v>
          </cell>
          <cell r="O1118">
            <v>996</v>
          </cell>
          <cell r="AK1118" t="str">
            <v>27</v>
          </cell>
          <cell r="AL1118">
            <v>348.6</v>
          </cell>
          <cell r="AM1118">
            <v>294</v>
          </cell>
          <cell r="AN1118">
            <v>642.6</v>
          </cell>
          <cell r="AO1118" t="str">
            <v/>
          </cell>
          <cell r="AP1118">
            <v>287.7</v>
          </cell>
          <cell r="AQ1118">
            <v>325.5</v>
          </cell>
          <cell r="AR1118">
            <v>613.20000000000005</v>
          </cell>
          <cell r="AT1118">
            <v>636.29999999999995</v>
          </cell>
          <cell r="AU1118">
            <v>619.5</v>
          </cell>
          <cell r="AV1118">
            <v>1255.8</v>
          </cell>
          <cell r="BH1118" t="str">
            <v>Male</v>
          </cell>
          <cell r="BJ1118">
            <v>0</v>
          </cell>
          <cell r="BK1118">
            <v>29</v>
          </cell>
          <cell r="BL1118">
            <v>16.100000000000001</v>
          </cell>
          <cell r="BM1118">
            <v>26.9</v>
          </cell>
          <cell r="BN1118">
            <v>28</v>
          </cell>
        </row>
        <row r="1119">
          <cell r="AK1119" t="str">
            <v>28</v>
          </cell>
          <cell r="AL1119">
            <v>353.85</v>
          </cell>
          <cell r="AM1119">
            <v>376.95</v>
          </cell>
          <cell r="AN1119">
            <v>730.8</v>
          </cell>
          <cell r="AO1119" t="str">
            <v/>
          </cell>
          <cell r="AP1119">
            <v>294</v>
          </cell>
          <cell r="AQ1119">
            <v>365.4</v>
          </cell>
          <cell r="AR1119">
            <v>659.4</v>
          </cell>
          <cell r="AT1119">
            <v>647.85</v>
          </cell>
          <cell r="AU1119">
            <v>742.35</v>
          </cell>
          <cell r="AV1119">
            <v>1390.2</v>
          </cell>
          <cell r="BH1119" t="str">
            <v>Female</v>
          </cell>
          <cell r="BJ1119">
            <v>4.0999999999999996</v>
          </cell>
          <cell r="BK1119">
            <v>30.8</v>
          </cell>
          <cell r="BL1119">
            <v>14.4</v>
          </cell>
          <cell r="BM1119">
            <v>22.6</v>
          </cell>
          <cell r="BN1119">
            <v>28.1</v>
          </cell>
        </row>
        <row r="1120">
          <cell r="B1120" t="str">
            <v xml:space="preserve">      Foreign nationals</v>
          </cell>
          <cell r="D1120">
            <v>195</v>
          </cell>
          <cell r="E1120">
            <v>212</v>
          </cell>
          <cell r="F1120">
            <v>131</v>
          </cell>
          <cell r="G1120">
            <v>222</v>
          </cell>
          <cell r="H1120">
            <v>114</v>
          </cell>
          <cell r="I1120">
            <v>167</v>
          </cell>
          <cell r="J1120" t="str">
            <v xml:space="preserve">     .</v>
          </cell>
          <cell r="K1120" t="str">
            <v xml:space="preserve">     .</v>
          </cell>
          <cell r="L1120">
            <v>164</v>
          </cell>
          <cell r="M1120">
            <v>214</v>
          </cell>
          <cell r="N1120">
            <v>225</v>
          </cell>
          <cell r="O1120">
            <v>295</v>
          </cell>
          <cell r="AK1120" t="str">
            <v>29</v>
          </cell>
          <cell r="AL1120">
            <v>350.7</v>
          </cell>
          <cell r="AM1120">
            <v>414.75</v>
          </cell>
          <cell r="AN1120">
            <v>765.45</v>
          </cell>
          <cell r="AO1120" t="str">
            <v/>
          </cell>
          <cell r="AP1120">
            <v>322.35000000000002</v>
          </cell>
          <cell r="AQ1120">
            <v>414.75</v>
          </cell>
          <cell r="AR1120">
            <v>737.1</v>
          </cell>
          <cell r="AT1120">
            <v>673.05</v>
          </cell>
          <cell r="AU1120">
            <v>829.5</v>
          </cell>
          <cell r="AV1120">
            <v>1502.55</v>
          </cell>
          <cell r="AX1120" t="str">
            <v>Male</v>
          </cell>
          <cell r="AZ1120" t="str">
            <v>26.8(4.6)</v>
          </cell>
          <cell r="BB1120" t="str">
            <v>28.4(4.5)</v>
          </cell>
          <cell r="BD1120" t="str">
            <v>29.2(3.8)</v>
          </cell>
          <cell r="BF1120" t="str">
            <v>27.9 (4.5)</v>
          </cell>
        </row>
        <row r="1121">
          <cell r="AK1121" t="str">
            <v>25-29</v>
          </cell>
          <cell r="AL1121">
            <v>1612.8</v>
          </cell>
          <cell r="AM1121">
            <v>1669.5</v>
          </cell>
          <cell r="AN1121">
            <v>3282.3</v>
          </cell>
          <cell r="AP1121">
            <v>1395.45</v>
          </cell>
          <cell r="AQ1121">
            <v>1653.75</v>
          </cell>
          <cell r="AR1121">
            <v>3049.2</v>
          </cell>
          <cell r="AT1121">
            <v>3008.25</v>
          </cell>
          <cell r="AU1121">
            <v>3323.25</v>
          </cell>
          <cell r="AV1121">
            <v>6331.5</v>
          </cell>
          <cell r="AX1121" t="str">
            <v>Female</v>
          </cell>
          <cell r="AZ1121" t="str">
            <v>27.2(5.3)</v>
          </cell>
          <cell r="BB1121" t="str">
            <v>27.9(5.0)</v>
          </cell>
          <cell r="BD1121" t="str">
            <v>28.6(4.4)</v>
          </cell>
          <cell r="BF1121" t="str">
            <v>27.7(5.2)</v>
          </cell>
          <cell r="BH1121" t="str">
            <v>Social economic class</v>
          </cell>
        </row>
        <row r="1122">
          <cell r="B1122" t="str">
            <v xml:space="preserve">      TOTAL</v>
          </cell>
          <cell r="D1122">
            <v>819</v>
          </cell>
          <cell r="E1122">
            <v>871</v>
          </cell>
          <cell r="F1122">
            <v>769</v>
          </cell>
          <cell r="G1122">
            <v>856</v>
          </cell>
          <cell r="H1122">
            <v>742</v>
          </cell>
          <cell r="I1122">
            <v>824</v>
          </cell>
          <cell r="J1122">
            <v>1008</v>
          </cell>
          <cell r="K1122">
            <v>1023</v>
          </cell>
          <cell r="L1122">
            <v>1093</v>
          </cell>
          <cell r="M1122">
            <v>1172</v>
          </cell>
          <cell r="N1122">
            <v>1289</v>
          </cell>
          <cell r="O1122">
            <v>1291</v>
          </cell>
          <cell r="AB1122" t="str">
            <v>Main</v>
          </cell>
          <cell r="AD1122" t="str">
            <v>Demography</v>
          </cell>
          <cell r="AF1122" t="str">
            <v>Graph</v>
          </cell>
          <cell r="AX1122" t="str">
            <v>Total</v>
          </cell>
          <cell r="AZ1122" t="str">
            <v>27.0(5.3)</v>
          </cell>
          <cell r="BB1122" t="str">
            <v>27.9(5.0)</v>
          </cell>
          <cell r="BD1122" t="str">
            <v>28.6(4.4)</v>
          </cell>
          <cell r="BF1122" t="str">
            <v>27.8(5.0)</v>
          </cell>
          <cell r="BH1122" t="str">
            <v>High</v>
          </cell>
          <cell r="BJ1122">
            <v>3.6</v>
          </cell>
          <cell r="BK1122">
            <v>35.700000000000003</v>
          </cell>
          <cell r="BL1122">
            <v>21.4</v>
          </cell>
          <cell r="BM1122">
            <v>14.3</v>
          </cell>
          <cell r="BN1122">
            <v>25</v>
          </cell>
        </row>
        <row r="1123">
          <cell r="AK1123" t="str">
            <v>30</v>
          </cell>
          <cell r="AL1123">
            <v>418.95</v>
          </cell>
          <cell r="AM1123">
            <v>373.8</v>
          </cell>
          <cell r="AN1123">
            <v>792.75</v>
          </cell>
          <cell r="AO1123" t="str">
            <v/>
          </cell>
          <cell r="AP1123">
            <v>364.35</v>
          </cell>
          <cell r="AQ1123">
            <v>423.15</v>
          </cell>
          <cell r="AR1123">
            <v>787.5</v>
          </cell>
          <cell r="AT1123">
            <v>783.3</v>
          </cell>
          <cell r="AU1123">
            <v>796.95</v>
          </cell>
          <cell r="AV1123">
            <v>1580.25</v>
          </cell>
          <cell r="BH1123" t="str">
            <v>Middle</v>
          </cell>
          <cell r="BJ1123">
            <v>4.0999999999999996</v>
          </cell>
          <cell r="BK1123">
            <v>28.9</v>
          </cell>
          <cell r="BL1123">
            <v>11.6</v>
          </cell>
          <cell r="BM1123">
            <v>32.200000000000003</v>
          </cell>
          <cell r="BN1123">
            <v>23.1</v>
          </cell>
        </row>
        <row r="1124">
          <cell r="B1124" t="str">
            <v xml:space="preserve">  Net  migration</v>
          </cell>
          <cell r="D1124">
            <v>1164</v>
          </cell>
          <cell r="E1124">
            <v>1240</v>
          </cell>
          <cell r="F1124">
            <v>1635</v>
          </cell>
          <cell r="G1124">
            <v>1690</v>
          </cell>
          <cell r="H1124">
            <v>1184</v>
          </cell>
          <cell r="I1124">
            <v>1257</v>
          </cell>
          <cell r="J1124">
            <v>580</v>
          </cell>
          <cell r="K1124">
            <v>805</v>
          </cell>
          <cell r="L1124">
            <v>462</v>
          </cell>
          <cell r="M1124">
            <v>618</v>
          </cell>
          <cell r="N1124">
            <v>407</v>
          </cell>
          <cell r="O1124">
            <v>548</v>
          </cell>
          <cell r="AK1124" t="str">
            <v>31</v>
          </cell>
          <cell r="AL1124">
            <v>355.95</v>
          </cell>
          <cell r="AM1124">
            <v>367.5</v>
          </cell>
          <cell r="AN1124">
            <v>723.45</v>
          </cell>
          <cell r="AO1124" t="str">
            <v/>
          </cell>
          <cell r="AP1124">
            <v>368.55</v>
          </cell>
          <cell r="AQ1124">
            <v>373.8</v>
          </cell>
          <cell r="AR1124">
            <v>742.35</v>
          </cell>
          <cell r="AT1124">
            <v>724.5</v>
          </cell>
          <cell r="AU1124">
            <v>741.3</v>
          </cell>
          <cell r="AV1124">
            <v>1465.8</v>
          </cell>
          <cell r="AX1124" t="str">
            <v>Source: Dept. of Health, 'One Heavy Island'</v>
          </cell>
          <cell r="BH1124" t="str">
            <v>Low</v>
          </cell>
          <cell r="BJ1124">
            <v>0</v>
          </cell>
          <cell r="BK1124">
            <v>27.5</v>
          </cell>
          <cell r="BL1124">
            <v>18.8</v>
          </cell>
          <cell r="BM1124">
            <v>17.5</v>
          </cell>
          <cell r="BN1124">
            <v>36.299999999999997</v>
          </cell>
        </row>
        <row r="1125">
          <cell r="AK1125" t="str">
            <v>32</v>
          </cell>
          <cell r="AL1125">
            <v>363.3</v>
          </cell>
          <cell r="AM1125">
            <v>388.5</v>
          </cell>
          <cell r="AN1125">
            <v>751.8</v>
          </cell>
          <cell r="AO1125" t="str">
            <v/>
          </cell>
          <cell r="AP1125">
            <v>386.4</v>
          </cell>
          <cell r="AQ1125">
            <v>460.95</v>
          </cell>
          <cell r="AR1125">
            <v>847.35</v>
          </cell>
          <cell r="AT1125">
            <v>749.7</v>
          </cell>
          <cell r="AU1125">
            <v>849.45</v>
          </cell>
          <cell r="AV1125">
            <v>1599.15</v>
          </cell>
          <cell r="AX1125" t="str">
            <v>Values between brackets give the standard deviation.</v>
          </cell>
        </row>
        <row r="1126">
          <cell r="B1126" t="str">
            <v xml:space="preserve"> Source:  Registry  Office</v>
          </cell>
          <cell r="K1126" t="str">
            <v>(Detailed items in this table do not necessarily add up to totals due to rounding)</v>
          </cell>
          <cell r="AK1126" t="str">
            <v>33</v>
          </cell>
          <cell r="AL1126">
            <v>361.2</v>
          </cell>
          <cell r="AM1126">
            <v>355.95</v>
          </cell>
          <cell r="AN1126">
            <v>717.15</v>
          </cell>
          <cell r="AO1126" t="str">
            <v/>
          </cell>
          <cell r="AP1126">
            <v>394.8</v>
          </cell>
          <cell r="AQ1126">
            <v>423.15</v>
          </cell>
          <cell r="AR1126">
            <v>817.95</v>
          </cell>
          <cell r="AT1126">
            <v>756</v>
          </cell>
          <cell r="AU1126">
            <v>779.1</v>
          </cell>
          <cell r="AV1126">
            <v>1535.1</v>
          </cell>
          <cell r="BH1126" t="str">
            <v>Age-group</v>
          </cell>
        </row>
        <row r="1127">
          <cell r="AK1127" t="str">
            <v>34</v>
          </cell>
          <cell r="AL1127">
            <v>411.6</v>
          </cell>
          <cell r="AM1127">
            <v>378</v>
          </cell>
          <cell r="AN1127">
            <v>789.6</v>
          </cell>
          <cell r="AO1127" t="str">
            <v/>
          </cell>
          <cell r="AP1127">
            <v>340.2</v>
          </cell>
          <cell r="AQ1127">
            <v>442.05</v>
          </cell>
          <cell r="AR1127">
            <v>782.25</v>
          </cell>
          <cell r="AT1127">
            <v>751.8</v>
          </cell>
          <cell r="AU1127">
            <v>820.05</v>
          </cell>
          <cell r="AV1127">
            <v>1571.85</v>
          </cell>
          <cell r="BH1127" t="str">
            <v>21-34</v>
          </cell>
          <cell r="BJ1127">
            <v>2.4</v>
          </cell>
          <cell r="BK1127">
            <v>40.200000000000003</v>
          </cell>
          <cell r="BL1127">
            <v>15.9</v>
          </cell>
          <cell r="BM1127">
            <v>17.100000000000001</v>
          </cell>
          <cell r="BN1127">
            <v>24.4</v>
          </cell>
        </row>
        <row r="1128">
          <cell r="AK1128" t="str">
            <v>30-34</v>
          </cell>
          <cell r="AL1128">
            <v>1911</v>
          </cell>
          <cell r="AM1128">
            <v>1863.75</v>
          </cell>
          <cell r="AN1128">
            <v>3774.75</v>
          </cell>
          <cell r="AP1128">
            <v>1854.3</v>
          </cell>
          <cell r="AQ1128">
            <v>2123.1</v>
          </cell>
          <cell r="AR1128">
            <v>3977.4</v>
          </cell>
          <cell r="AT1128">
            <v>3765.3</v>
          </cell>
          <cell r="AU1128">
            <v>3986.85</v>
          </cell>
          <cell r="AV1128">
            <v>7752.15</v>
          </cell>
          <cell r="BC1128" t="str">
            <v>Main</v>
          </cell>
          <cell r="BE1128" t="str">
            <v>Demography</v>
          </cell>
          <cell r="BH1128" t="str">
            <v>35-49</v>
          </cell>
          <cell r="BJ1128">
            <v>2.2000000000000002</v>
          </cell>
          <cell r="BK1128">
            <v>28.9</v>
          </cell>
          <cell r="BL1128">
            <v>17.8</v>
          </cell>
          <cell r="BM1128">
            <v>22.2</v>
          </cell>
          <cell r="BN1128">
            <v>28.9</v>
          </cell>
        </row>
        <row r="1129">
          <cell r="B1129" t="str">
            <v>Graphs Migration</v>
          </cell>
          <cell r="G1129" t="str">
            <v>Main</v>
          </cell>
          <cell r="I1129" t="str">
            <v>Demography</v>
          </cell>
          <cell r="Q1129" t="str">
            <v>Main</v>
          </cell>
          <cell r="S1129" t="str">
            <v>Demography</v>
          </cell>
          <cell r="U1129" t="str">
            <v>Graph</v>
          </cell>
          <cell r="AX1129" t="str">
            <v>Table 47d. Quetelet-index for persons with hypertension, diabetes, back ailment</v>
          </cell>
          <cell r="BH1129" t="str">
            <v>50-64</v>
          </cell>
          <cell r="BJ1129">
            <v>3</v>
          </cell>
          <cell r="BK1129">
            <v>19.399999999999999</v>
          </cell>
          <cell r="BL1129">
            <v>10.4</v>
          </cell>
          <cell r="BM1129">
            <v>35.799999999999997</v>
          </cell>
          <cell r="BN1129">
            <v>31.3</v>
          </cell>
        </row>
        <row r="1130">
          <cell r="AK1130" t="str">
            <v>35</v>
          </cell>
          <cell r="AL1130">
            <v>456.75</v>
          </cell>
          <cell r="AM1130">
            <v>444.15</v>
          </cell>
          <cell r="AN1130">
            <v>900.9</v>
          </cell>
          <cell r="AO1130" t="str">
            <v/>
          </cell>
          <cell r="AP1130">
            <v>371.7</v>
          </cell>
          <cell r="AQ1130">
            <v>473.55</v>
          </cell>
          <cell r="AR1130">
            <v>845.25</v>
          </cell>
          <cell r="AT1130">
            <v>828.45</v>
          </cell>
          <cell r="AU1130">
            <v>917.7</v>
          </cell>
          <cell r="AV1130">
            <v>1746.15</v>
          </cell>
        </row>
        <row r="1131">
          <cell r="B1131" t="str">
            <v>A.</v>
          </cell>
          <cell r="C1131" t="str">
            <v>Net migration by sex, 1990 - 2000</v>
          </cell>
          <cell r="AK1131" t="str">
            <v>36</v>
          </cell>
          <cell r="AL1131">
            <v>456.75</v>
          </cell>
          <cell r="AM1131">
            <v>496.65</v>
          </cell>
          <cell r="AN1131">
            <v>953.4</v>
          </cell>
          <cell r="AO1131" t="str">
            <v/>
          </cell>
          <cell r="AP1131">
            <v>389.55</v>
          </cell>
          <cell r="AQ1131">
            <v>478.8</v>
          </cell>
          <cell r="AR1131">
            <v>868.35</v>
          </cell>
          <cell r="AT1131">
            <v>846.3</v>
          </cell>
          <cell r="AU1131">
            <v>975.45</v>
          </cell>
          <cell r="AV1131">
            <v>1821.75</v>
          </cell>
          <cell r="BC1131" t="str">
            <v>Mean value of  QI</v>
          </cell>
          <cell r="BE1131" t="str">
            <v xml:space="preserve">Standard deviation </v>
          </cell>
          <cell r="BH1131" t="str">
            <v>Total</v>
          </cell>
          <cell r="BJ1131">
            <v>2.5</v>
          </cell>
          <cell r="BK1131">
            <v>30.1</v>
          </cell>
          <cell r="BL1131">
            <v>15.1</v>
          </cell>
          <cell r="BM1131">
            <v>24.3</v>
          </cell>
          <cell r="BN1131">
            <v>28</v>
          </cell>
        </row>
        <row r="1132">
          <cell r="B1132" t="str">
            <v>B.</v>
          </cell>
          <cell r="C1132" t="str">
            <v>Foreign born Population in 1991 and 2000, by sex and selected countries of birth</v>
          </cell>
          <cell r="AK1132" t="str">
            <v>37</v>
          </cell>
          <cell r="AL1132">
            <v>527.1</v>
          </cell>
          <cell r="AM1132">
            <v>504</v>
          </cell>
          <cell r="AN1132">
            <v>1031.0999999999999</v>
          </cell>
          <cell r="AO1132" t="str">
            <v/>
          </cell>
          <cell r="AP1132">
            <v>359.1</v>
          </cell>
          <cell r="AQ1132">
            <v>441</v>
          </cell>
          <cell r="AR1132">
            <v>800.1</v>
          </cell>
          <cell r="AT1132">
            <v>886.2</v>
          </cell>
          <cell r="AU1132">
            <v>945</v>
          </cell>
          <cell r="AV1132">
            <v>1831.2</v>
          </cell>
          <cell r="BE1132" t="str">
            <v>of QI</v>
          </cell>
        </row>
        <row r="1133">
          <cell r="B1133" t="str">
            <v>C.</v>
          </cell>
          <cell r="C1133" t="str">
            <v>Mean age at immigration for selected countries and sex</v>
          </cell>
          <cell r="AK1133" t="str">
            <v>38</v>
          </cell>
          <cell r="AL1133">
            <v>512.4</v>
          </cell>
          <cell r="AM1133">
            <v>552.29999999999995</v>
          </cell>
          <cell r="AN1133">
            <v>1064.7</v>
          </cell>
          <cell r="AO1133" t="str">
            <v/>
          </cell>
          <cell r="AP1133">
            <v>366.45</v>
          </cell>
          <cell r="AQ1133">
            <v>402.15</v>
          </cell>
          <cell r="AR1133">
            <v>768.6</v>
          </cell>
          <cell r="AT1133">
            <v>878.85</v>
          </cell>
          <cell r="AU1133">
            <v>954.45</v>
          </cell>
          <cell r="AV1133">
            <v>1833.3</v>
          </cell>
          <cell r="AX1133" t="str">
            <v>Hypertension</v>
          </cell>
          <cell r="BH1133" t="str">
            <v>Source: Dept. of Health, 'One Heavy Island)</v>
          </cell>
        </row>
        <row r="1134">
          <cell r="B1134" t="str">
            <v>D.</v>
          </cell>
          <cell r="C1134" t="str">
            <v>Employed native and foreign born male population by five-year age-group</v>
          </cell>
          <cell r="AK1134" t="str">
            <v>39</v>
          </cell>
          <cell r="AL1134">
            <v>562.79999999999995</v>
          </cell>
          <cell r="AM1134">
            <v>522.9</v>
          </cell>
          <cell r="AN1134">
            <v>1085.7</v>
          </cell>
          <cell r="AO1134" t="str">
            <v/>
          </cell>
          <cell r="AP1134">
            <v>341.25</v>
          </cell>
          <cell r="AQ1134">
            <v>407.4</v>
          </cell>
          <cell r="AR1134">
            <v>748.65</v>
          </cell>
          <cell r="AT1134">
            <v>904.05</v>
          </cell>
          <cell r="AU1134">
            <v>930.3</v>
          </cell>
          <cell r="AV1134">
            <v>1834.35</v>
          </cell>
          <cell r="AY1134" t="str">
            <v>Yes</v>
          </cell>
          <cell r="BC1134">
            <v>30.2</v>
          </cell>
          <cell r="BE1134">
            <v>5.5</v>
          </cell>
        </row>
        <row r="1135">
          <cell r="B1135" t="str">
            <v>E.</v>
          </cell>
          <cell r="C1135" t="str">
            <v>Employed native and foreign born female population by five-year age-group</v>
          </cell>
          <cell r="AK1135" t="str">
            <v>35-39</v>
          </cell>
          <cell r="AL1135">
            <v>2515.8000000000002</v>
          </cell>
          <cell r="AM1135">
            <v>2520</v>
          </cell>
          <cell r="AN1135">
            <v>5035.8</v>
          </cell>
          <cell r="AP1135">
            <v>1828.05</v>
          </cell>
          <cell r="AQ1135">
            <v>2202.9</v>
          </cell>
          <cell r="AR1135">
            <v>4030.95</v>
          </cell>
          <cell r="AT1135">
            <v>4343.8500000000004</v>
          </cell>
          <cell r="AU1135">
            <v>4722.8999999999996</v>
          </cell>
          <cell r="AV1135">
            <v>9066.75</v>
          </cell>
          <cell r="AY1135" t="str">
            <v>No</v>
          </cell>
          <cell r="BC1135">
            <v>27.5</v>
          </cell>
          <cell r="BE1135">
            <v>4.8</v>
          </cell>
        </row>
        <row r="1136">
          <cell r="B1136" t="str">
            <v>F.</v>
          </cell>
          <cell r="C1136" t="str">
            <v>Age pyramids native born and foreign-born population, 2000.</v>
          </cell>
          <cell r="BL1136" t="str">
            <v>Main</v>
          </cell>
          <cell r="BN1136" t="str">
            <v>Demography</v>
          </cell>
        </row>
        <row r="1137">
          <cell r="B1137" t="str">
            <v>G.</v>
          </cell>
          <cell r="C1137" t="str">
            <v>Number of migrants from selected regions/countries by year of arrival</v>
          </cell>
          <cell r="AK1137" t="str">
            <v>40</v>
          </cell>
          <cell r="AL1137">
            <v>543.9</v>
          </cell>
          <cell r="AM1137">
            <v>583.79999999999995</v>
          </cell>
          <cell r="AN1137">
            <v>1127.7</v>
          </cell>
          <cell r="AO1137" t="str">
            <v/>
          </cell>
          <cell r="AP1137">
            <v>306.60000000000002</v>
          </cell>
          <cell r="AQ1137">
            <v>423.15</v>
          </cell>
          <cell r="AR1137">
            <v>729.75</v>
          </cell>
          <cell r="AT1137">
            <v>850.5</v>
          </cell>
          <cell r="AU1137">
            <v>1006.95</v>
          </cell>
          <cell r="AV1137">
            <v>1857.45</v>
          </cell>
          <cell r="AX1137" t="str">
            <v>Diabetes</v>
          </cell>
          <cell r="BH1137" t="str">
            <v>Table 47c. Frequency of alcohol consumption by sex, social class and age (%)</v>
          </cell>
        </row>
        <row r="1138">
          <cell r="B1138" t="str">
            <v>H.</v>
          </cell>
          <cell r="AK1138" t="str">
            <v>41</v>
          </cell>
          <cell r="AL1138">
            <v>517.65</v>
          </cell>
          <cell r="AM1138">
            <v>491.4</v>
          </cell>
          <cell r="AN1138">
            <v>1009.05</v>
          </cell>
          <cell r="AO1138" t="str">
            <v/>
          </cell>
          <cell r="AP1138">
            <v>285.60000000000002</v>
          </cell>
          <cell r="AQ1138">
            <v>360.15</v>
          </cell>
          <cell r="AR1138">
            <v>645.75</v>
          </cell>
          <cell r="AT1138">
            <v>803.25</v>
          </cell>
          <cell r="AU1138">
            <v>851.55</v>
          </cell>
          <cell r="AV1138">
            <v>1654.8</v>
          </cell>
          <cell r="AY1138" t="str">
            <v>Yes</v>
          </cell>
          <cell r="BC1138">
            <v>30.8</v>
          </cell>
          <cell r="BE1138">
            <v>5.3</v>
          </cell>
        </row>
        <row r="1139">
          <cell r="B1139" t="str">
            <v>I.</v>
          </cell>
          <cell r="AK1139" t="str">
            <v>42</v>
          </cell>
          <cell r="AL1139">
            <v>543.9</v>
          </cell>
          <cell r="AM1139">
            <v>532.35</v>
          </cell>
          <cell r="AN1139">
            <v>1076.25</v>
          </cell>
          <cell r="AO1139" t="str">
            <v/>
          </cell>
          <cell r="AP1139">
            <v>280.35000000000002</v>
          </cell>
          <cell r="AQ1139">
            <v>387.45</v>
          </cell>
          <cell r="AR1139">
            <v>667.8</v>
          </cell>
          <cell r="AT1139">
            <v>824.25</v>
          </cell>
          <cell r="AU1139">
            <v>919.8</v>
          </cell>
          <cell r="AV1139">
            <v>1744.05</v>
          </cell>
          <cell r="AY1139" t="str">
            <v>No</v>
          </cell>
          <cell r="BC1139">
            <v>27.6</v>
          </cell>
          <cell r="BE1139">
            <v>4.9000000000000004</v>
          </cell>
          <cell r="BK1139" t="str">
            <v>Less than 1</v>
          </cell>
          <cell r="BL1139" t="str">
            <v>1-3 times</v>
          </cell>
          <cell r="BM1139" t="str">
            <v>4-7 times</v>
          </cell>
          <cell r="BN1139" t="str">
            <v>No answer</v>
          </cell>
        </row>
        <row r="1140">
          <cell r="B1140" t="str">
            <v>J.</v>
          </cell>
          <cell r="AK1140" t="str">
            <v>43</v>
          </cell>
          <cell r="AL1140">
            <v>532.35</v>
          </cell>
          <cell r="AM1140">
            <v>520.79999999999995</v>
          </cell>
          <cell r="AN1140">
            <v>1053.1500000000001</v>
          </cell>
          <cell r="AO1140" t="str">
            <v/>
          </cell>
          <cell r="AP1140">
            <v>243.6</v>
          </cell>
          <cell r="AQ1140">
            <v>323.39999999999998</v>
          </cell>
          <cell r="AR1140">
            <v>567</v>
          </cell>
          <cell r="AT1140">
            <v>775.95</v>
          </cell>
          <cell r="AU1140">
            <v>844.2</v>
          </cell>
          <cell r="AV1140">
            <v>1620.15</v>
          </cell>
          <cell r="BK1140" t="str">
            <v>per week</v>
          </cell>
          <cell r="BL1140" t="str">
            <v>per week</v>
          </cell>
          <cell r="BM1140" t="str">
            <v>per week</v>
          </cell>
          <cell r="BN1140" t="str">
            <v>Don't know</v>
          </cell>
        </row>
        <row r="1141">
          <cell r="B1141" t="str">
            <v>K.</v>
          </cell>
          <cell r="AK1141" t="str">
            <v>44</v>
          </cell>
          <cell r="AL1141">
            <v>471.45</v>
          </cell>
          <cell r="AM1141">
            <v>516.6</v>
          </cell>
          <cell r="AN1141">
            <v>988.05</v>
          </cell>
          <cell r="AO1141" t="str">
            <v/>
          </cell>
          <cell r="AP1141">
            <v>214.2</v>
          </cell>
          <cell r="AQ1141">
            <v>311.85000000000002</v>
          </cell>
          <cell r="AR1141">
            <v>526.04999999999995</v>
          </cell>
          <cell r="AT1141">
            <v>685.65</v>
          </cell>
          <cell r="AU1141">
            <v>828.45</v>
          </cell>
          <cell r="AV1141">
            <v>1514.1</v>
          </cell>
          <cell r="AX1141" t="str">
            <v>Back ailment</v>
          </cell>
          <cell r="BH1141" t="str">
            <v>SEX</v>
          </cell>
          <cell r="BK1141">
            <v>50.8</v>
          </cell>
          <cell r="BL1141">
            <v>36.200000000000003</v>
          </cell>
          <cell r="BM1141">
            <v>12.3</v>
          </cell>
          <cell r="BN1141">
            <v>0.8</v>
          </cell>
        </row>
        <row r="1142">
          <cell r="AK1142" t="str">
            <v>40-44</v>
          </cell>
          <cell r="AL1142">
            <v>2609.25</v>
          </cell>
          <cell r="AM1142">
            <v>2644.95</v>
          </cell>
          <cell r="AN1142">
            <v>5254.2</v>
          </cell>
          <cell r="AP1142">
            <v>1330.35</v>
          </cell>
          <cell r="AQ1142">
            <v>1806</v>
          </cell>
          <cell r="AR1142">
            <v>3136.35</v>
          </cell>
          <cell r="AT1142">
            <v>3939.6</v>
          </cell>
          <cell r="AU1142">
            <v>4450.95</v>
          </cell>
          <cell r="AV1142">
            <v>8390.5499999999993</v>
          </cell>
          <cell r="AY1142" t="str">
            <v>Yes</v>
          </cell>
          <cell r="BC1142">
            <v>28.2</v>
          </cell>
          <cell r="BE1142">
            <v>4.5999999999999996</v>
          </cell>
          <cell r="BH1142" t="str">
            <v>Male</v>
          </cell>
          <cell r="BK1142">
            <v>84</v>
          </cell>
          <cell r="BL1142">
            <v>11.2</v>
          </cell>
          <cell r="BM1142">
            <v>2.4</v>
          </cell>
          <cell r="BN1142">
            <v>2.4</v>
          </cell>
        </row>
        <row r="1143">
          <cell r="AY1143" t="str">
            <v>No</v>
          </cell>
          <cell r="BC1143">
            <v>27.8</v>
          </cell>
          <cell r="BE1143">
            <v>5</v>
          </cell>
          <cell r="BH1143" t="str">
            <v>Female</v>
          </cell>
        </row>
        <row r="1144">
          <cell r="AB1144" t="str">
            <v>Main</v>
          </cell>
          <cell r="AD1144" t="str">
            <v>Demography</v>
          </cell>
          <cell r="AF1144" t="str">
            <v>Graph</v>
          </cell>
          <cell r="AK1144" t="str">
            <v>45</v>
          </cell>
          <cell r="AL1144">
            <v>484.05</v>
          </cell>
          <cell r="AM1144">
            <v>506.1</v>
          </cell>
          <cell r="AN1144">
            <v>990.15</v>
          </cell>
          <cell r="AO1144" t="str">
            <v/>
          </cell>
          <cell r="AP1144">
            <v>210</v>
          </cell>
          <cell r="AQ1144">
            <v>323.39999999999998</v>
          </cell>
          <cell r="AR1144">
            <v>533.4</v>
          </cell>
          <cell r="AT1144">
            <v>694.05</v>
          </cell>
          <cell r="AU1144">
            <v>829.5</v>
          </cell>
          <cell r="AV1144">
            <v>1523.55</v>
          </cell>
        </row>
        <row r="1145">
          <cell r="AK1145" t="str">
            <v>46</v>
          </cell>
          <cell r="AL1145">
            <v>463.05</v>
          </cell>
          <cell r="AM1145">
            <v>465.15</v>
          </cell>
          <cell r="AN1145">
            <v>928.2</v>
          </cell>
          <cell r="AO1145" t="str">
            <v/>
          </cell>
          <cell r="AP1145">
            <v>193.2</v>
          </cell>
          <cell r="AQ1145">
            <v>286.64999999999998</v>
          </cell>
          <cell r="AR1145">
            <v>479.85</v>
          </cell>
          <cell r="AT1145">
            <v>656.25</v>
          </cell>
          <cell r="AU1145">
            <v>751.8</v>
          </cell>
          <cell r="AV1145">
            <v>1408.05</v>
          </cell>
          <cell r="AX1145" t="str">
            <v>Total population</v>
          </cell>
          <cell r="BC1145">
            <v>27.8</v>
          </cell>
          <cell r="BE1145">
            <v>5</v>
          </cell>
          <cell r="BH1145" t="str">
            <v>Social economic class</v>
          </cell>
        </row>
        <row r="1146">
          <cell r="AK1146" t="str">
            <v>47</v>
          </cell>
          <cell r="AL1146">
            <v>458.85</v>
          </cell>
          <cell r="AM1146">
            <v>420</v>
          </cell>
          <cell r="AN1146">
            <v>878.85</v>
          </cell>
          <cell r="AO1146" t="str">
            <v/>
          </cell>
          <cell r="AP1146">
            <v>195.3</v>
          </cell>
          <cell r="AQ1146">
            <v>282.45</v>
          </cell>
          <cell r="AR1146">
            <v>477.75</v>
          </cell>
          <cell r="AT1146">
            <v>654.15</v>
          </cell>
          <cell r="AU1146">
            <v>702.45</v>
          </cell>
          <cell r="AV1146">
            <v>1356.6</v>
          </cell>
          <cell r="BH1146" t="str">
            <v>High</v>
          </cell>
          <cell r="BK1146">
            <v>63.6</v>
          </cell>
          <cell r="BL1146">
            <v>18.2</v>
          </cell>
          <cell r="BM1146">
            <v>18.2</v>
          </cell>
          <cell r="BN1146">
            <v>0</v>
          </cell>
        </row>
        <row r="1147">
          <cell r="AK1147" t="str">
            <v>48</v>
          </cell>
          <cell r="AL1147">
            <v>478.8</v>
          </cell>
          <cell r="AM1147">
            <v>438.9</v>
          </cell>
          <cell r="AN1147">
            <v>917.7</v>
          </cell>
          <cell r="AO1147" t="str">
            <v/>
          </cell>
          <cell r="AP1147">
            <v>191.1</v>
          </cell>
          <cell r="AQ1147">
            <v>262.5</v>
          </cell>
          <cell r="AR1147">
            <v>453.6</v>
          </cell>
          <cell r="AT1147">
            <v>669.9</v>
          </cell>
          <cell r="AU1147">
            <v>701.4</v>
          </cell>
          <cell r="AV1147">
            <v>1371.3</v>
          </cell>
          <cell r="AX1147" t="str">
            <v>Source: Dept. of Health, 'One Heavy Island'</v>
          </cell>
          <cell r="BH1147" t="str">
            <v>Middle</v>
          </cell>
          <cell r="BK1147">
            <v>67.599999999999994</v>
          </cell>
          <cell r="BL1147">
            <v>23.9</v>
          </cell>
          <cell r="BM1147">
            <v>7.5</v>
          </cell>
          <cell r="BN1147">
            <v>3.4</v>
          </cell>
        </row>
        <row r="1148">
          <cell r="F1148" t="str">
            <v>Main</v>
          </cell>
          <cell r="H1148" t="str">
            <v>Demography</v>
          </cell>
          <cell r="J1148" t="str">
            <v>Graph</v>
          </cell>
          <cell r="AK1148" t="str">
            <v>49</v>
          </cell>
          <cell r="AL1148">
            <v>417.9</v>
          </cell>
          <cell r="AM1148">
            <v>428.4</v>
          </cell>
          <cell r="AN1148">
            <v>846.3</v>
          </cell>
          <cell r="AO1148" t="str">
            <v/>
          </cell>
          <cell r="AP1148">
            <v>158.55000000000001</v>
          </cell>
          <cell r="AQ1148">
            <v>238.35</v>
          </cell>
          <cell r="AR1148">
            <v>396.9</v>
          </cell>
          <cell r="AT1148">
            <v>576.45000000000005</v>
          </cell>
          <cell r="AU1148">
            <v>666.75</v>
          </cell>
          <cell r="AV1148">
            <v>1243.2</v>
          </cell>
          <cell r="BH1148" t="str">
            <v>Low</v>
          </cell>
          <cell r="BK1148">
            <v>67</v>
          </cell>
          <cell r="BL1148">
            <v>26.1</v>
          </cell>
          <cell r="BM1148">
            <v>3.4</v>
          </cell>
          <cell r="BN1148">
            <v>0.7</v>
          </cell>
        </row>
        <row r="1149">
          <cell r="B1149" t="str">
            <v>Table 52. Mean and median age of arrival in Aruba by selected countris of birth and sex.</v>
          </cell>
          <cell r="AK1149" t="str">
            <v>45-49</v>
          </cell>
          <cell r="AL1149">
            <v>2302.65</v>
          </cell>
          <cell r="AM1149">
            <v>2258.5500000000002</v>
          </cell>
          <cell r="AN1149">
            <v>4561.2</v>
          </cell>
          <cell r="AP1149">
            <v>948.15</v>
          </cell>
          <cell r="AQ1149">
            <v>1393.35</v>
          </cell>
          <cell r="AR1149">
            <v>2341.5</v>
          </cell>
          <cell r="AT1149">
            <v>3250.8</v>
          </cell>
          <cell r="AU1149">
            <v>3651.9</v>
          </cell>
          <cell r="AV1149">
            <v>6902.7</v>
          </cell>
        </row>
        <row r="1150">
          <cell r="BH1150" t="str">
            <v>Age-group</v>
          </cell>
        </row>
        <row r="1151">
          <cell r="AK1151" t="str">
            <v>50</v>
          </cell>
          <cell r="AL1151">
            <v>428.4</v>
          </cell>
          <cell r="AM1151">
            <v>421.05</v>
          </cell>
          <cell r="AN1151">
            <v>849.45</v>
          </cell>
          <cell r="AO1151" t="str">
            <v/>
          </cell>
          <cell r="AP1151">
            <v>176.4</v>
          </cell>
          <cell r="AQ1151">
            <v>244.65</v>
          </cell>
          <cell r="AR1151">
            <v>421.05</v>
          </cell>
          <cell r="AT1151">
            <v>604.79999999999995</v>
          </cell>
          <cell r="AU1151">
            <v>665.7</v>
          </cell>
          <cell r="AV1151">
            <v>1270.5</v>
          </cell>
          <cell r="BH1151" t="str">
            <v>21-34</v>
          </cell>
          <cell r="BK1151">
            <v>67.3</v>
          </cell>
          <cell r="BL1151">
            <v>26.5</v>
          </cell>
          <cell r="BM1151">
            <v>5.0999999999999996</v>
          </cell>
          <cell r="BN1151">
            <v>1</v>
          </cell>
        </row>
        <row r="1152">
          <cell r="E1152" t="str">
            <v>N</v>
          </cell>
          <cell r="F1152" t="str">
            <v>Mean</v>
          </cell>
          <cell r="G1152" t="str">
            <v>Median</v>
          </cell>
          <cell r="AK1152" t="str">
            <v>51</v>
          </cell>
          <cell r="AL1152">
            <v>384.3</v>
          </cell>
          <cell r="AM1152">
            <v>366.45</v>
          </cell>
          <cell r="AN1152">
            <v>750.75</v>
          </cell>
          <cell r="AO1152" t="str">
            <v/>
          </cell>
          <cell r="AP1152">
            <v>119.7</v>
          </cell>
          <cell r="AQ1152">
            <v>171.15</v>
          </cell>
          <cell r="AR1152">
            <v>290.85000000000002</v>
          </cell>
          <cell r="AT1152">
            <v>504</v>
          </cell>
          <cell r="AU1152">
            <v>537.6</v>
          </cell>
          <cell r="AV1152">
            <v>1041.5999999999999</v>
          </cell>
          <cell r="BH1152" t="str">
            <v>35-49</v>
          </cell>
          <cell r="BK1152">
            <v>67.3</v>
          </cell>
          <cell r="BL1152">
            <v>19.600000000000001</v>
          </cell>
          <cell r="BM1152">
            <v>10.3</v>
          </cell>
          <cell r="BN1152">
            <v>2.8</v>
          </cell>
        </row>
        <row r="1153">
          <cell r="Q1153" t="str">
            <v>Main</v>
          </cell>
          <cell r="S1153" t="str">
            <v>Demography</v>
          </cell>
          <cell r="U1153" t="str">
            <v>Graph</v>
          </cell>
          <cell r="AK1153" t="str">
            <v>52</v>
          </cell>
          <cell r="AL1153">
            <v>333.9</v>
          </cell>
          <cell r="AM1153">
            <v>389.55</v>
          </cell>
          <cell r="AN1153">
            <v>723.45</v>
          </cell>
          <cell r="AO1153" t="str">
            <v/>
          </cell>
          <cell r="AP1153">
            <v>141.75</v>
          </cell>
          <cell r="AQ1153">
            <v>200.55</v>
          </cell>
          <cell r="AR1153">
            <v>342.3</v>
          </cell>
          <cell r="AT1153">
            <v>475.65</v>
          </cell>
          <cell r="AU1153">
            <v>590.1</v>
          </cell>
          <cell r="AV1153">
            <v>1065.75</v>
          </cell>
          <cell r="BH1153" t="str">
            <v>50-64</v>
          </cell>
          <cell r="BK1153">
            <v>66</v>
          </cell>
          <cell r="BL1153">
            <v>28</v>
          </cell>
          <cell r="BM1153">
            <v>6</v>
          </cell>
          <cell r="BN1153">
            <v>0</v>
          </cell>
        </row>
        <row r="1154">
          <cell r="B1154" t="str">
            <v>Bonaire</v>
          </cell>
          <cell r="D1154" t="str">
            <v xml:space="preserve">M </v>
          </cell>
          <cell r="E1154">
            <v>208.95000000000064</v>
          </cell>
          <cell r="F1154">
            <v>22.256281407035171</v>
          </cell>
          <cell r="G1154">
            <v>20</v>
          </cell>
          <cell r="AK1154" t="str">
            <v>53</v>
          </cell>
          <cell r="AL1154">
            <v>375.9</v>
          </cell>
          <cell r="AM1154">
            <v>348.6</v>
          </cell>
          <cell r="AN1154">
            <v>724.5</v>
          </cell>
          <cell r="AO1154" t="str">
            <v/>
          </cell>
          <cell r="AP1154">
            <v>135.44999999999999</v>
          </cell>
          <cell r="AQ1154">
            <v>162.75</v>
          </cell>
          <cell r="AR1154">
            <v>298.2</v>
          </cell>
          <cell r="AT1154">
            <v>511.35</v>
          </cell>
          <cell r="AU1154">
            <v>511.35</v>
          </cell>
          <cell r="AV1154">
            <v>1022.7</v>
          </cell>
        </row>
        <row r="1155">
          <cell r="D1155" t="str">
            <v>F</v>
          </cell>
          <cell r="E1155">
            <v>176.4</v>
          </cell>
          <cell r="F1155">
            <v>19.613095238095241</v>
          </cell>
          <cell r="G1155">
            <v>19</v>
          </cell>
          <cell r="AK1155" t="str">
            <v>54</v>
          </cell>
          <cell r="AL1155">
            <v>317.10000000000002</v>
          </cell>
          <cell r="AM1155">
            <v>362.25</v>
          </cell>
          <cell r="AN1155">
            <v>679.35</v>
          </cell>
          <cell r="AO1155" t="str">
            <v/>
          </cell>
          <cell r="AP1155">
            <v>120.75</v>
          </cell>
          <cell r="AQ1155">
            <v>162.75</v>
          </cell>
          <cell r="AR1155">
            <v>283.5</v>
          </cell>
          <cell r="AT1155">
            <v>437.85</v>
          </cell>
          <cell r="AU1155">
            <v>525</v>
          </cell>
          <cell r="AV1155">
            <v>962.85</v>
          </cell>
          <cell r="BH1155" t="str">
            <v>Total</v>
          </cell>
          <cell r="BK1155">
            <v>67.099999999999994</v>
          </cell>
          <cell r="BL1155">
            <v>23.9</v>
          </cell>
          <cell r="BM1155">
            <v>7.5</v>
          </cell>
          <cell r="BN1155">
            <v>1.6</v>
          </cell>
        </row>
        <row r="1156">
          <cell r="B1156" t="str">
            <v>Curacao</v>
          </cell>
          <cell r="D1156" t="str">
            <v>M</v>
          </cell>
          <cell r="E1156">
            <v>978.59999999998365</v>
          </cell>
          <cell r="F1156">
            <v>20.448497854077228</v>
          </cell>
          <cell r="G1156">
            <v>22</v>
          </cell>
          <cell r="AK1156" t="str">
            <v>50-54</v>
          </cell>
          <cell r="AL1156">
            <v>1839.6</v>
          </cell>
          <cell r="AM1156">
            <v>1887.9</v>
          </cell>
          <cell r="AN1156">
            <v>3727.5</v>
          </cell>
          <cell r="AP1156">
            <v>694.05</v>
          </cell>
          <cell r="AQ1156">
            <v>941.85</v>
          </cell>
          <cell r="AR1156">
            <v>1635.9</v>
          </cell>
          <cell r="AT1156">
            <v>2533.65</v>
          </cell>
          <cell r="AU1156">
            <v>2829.75</v>
          </cell>
          <cell r="AV1156">
            <v>5363.4</v>
          </cell>
        </row>
        <row r="1157">
          <cell r="D1157" t="str">
            <v>F</v>
          </cell>
          <cell r="E1157">
            <v>774.89999999999247</v>
          </cell>
          <cell r="F1157">
            <v>19.384823848238483</v>
          </cell>
          <cell r="G1157">
            <v>20</v>
          </cell>
          <cell r="BH1157" t="str">
            <v>Source: Dept. of Health, 'One Heavy Island'</v>
          </cell>
        </row>
        <row r="1158">
          <cell r="B1158" t="str">
            <v>St.Maarten</v>
          </cell>
          <cell r="D1158" t="str">
            <v>M</v>
          </cell>
          <cell r="E1158">
            <v>165.9</v>
          </cell>
          <cell r="F1158">
            <v>13.886075949367086</v>
          </cell>
          <cell r="G1158">
            <v>11</v>
          </cell>
          <cell r="AK1158" t="str">
            <v>55</v>
          </cell>
          <cell r="AL1158">
            <v>349.65</v>
          </cell>
          <cell r="AM1158">
            <v>363.3</v>
          </cell>
          <cell r="AN1158">
            <v>712.95</v>
          </cell>
          <cell r="AO1158" t="str">
            <v/>
          </cell>
          <cell r="AP1158">
            <v>102.9</v>
          </cell>
          <cell r="AQ1158">
            <v>136.5</v>
          </cell>
          <cell r="AR1158">
            <v>239.4</v>
          </cell>
          <cell r="AT1158">
            <v>452.55</v>
          </cell>
          <cell r="AU1158">
            <v>499.8</v>
          </cell>
          <cell r="AV1158">
            <v>952.35</v>
          </cell>
        </row>
        <row r="1159">
          <cell r="D1159" t="str">
            <v>F</v>
          </cell>
          <cell r="E1159">
            <v>223.6500000000008</v>
          </cell>
          <cell r="F1159">
            <v>16.549295774647895</v>
          </cell>
          <cell r="G1159">
            <v>15</v>
          </cell>
          <cell r="AK1159" t="str">
            <v>56</v>
          </cell>
          <cell r="AL1159">
            <v>274.05</v>
          </cell>
          <cell r="AM1159">
            <v>338.1</v>
          </cell>
          <cell r="AN1159">
            <v>612.15</v>
          </cell>
          <cell r="AO1159" t="str">
            <v/>
          </cell>
          <cell r="AP1159">
            <v>102.9</v>
          </cell>
          <cell r="AQ1159">
            <v>117.6</v>
          </cell>
          <cell r="AR1159">
            <v>220.5</v>
          </cell>
          <cell r="AT1159">
            <v>376.95</v>
          </cell>
          <cell r="AU1159">
            <v>455.7</v>
          </cell>
          <cell r="AV1159">
            <v>832.65</v>
          </cell>
          <cell r="BE1159" t="str">
            <v>Main</v>
          </cell>
          <cell r="BG1159" t="str">
            <v>Demography</v>
          </cell>
          <cell r="BO1159" t="str">
            <v>Main</v>
          </cell>
          <cell r="BQ1159" t="str">
            <v>Demography</v>
          </cell>
        </row>
        <row r="1160">
          <cell r="B1160" t="str">
            <v>St.Eustatius</v>
          </cell>
          <cell r="D1160" t="str">
            <v>M</v>
          </cell>
          <cell r="E1160">
            <v>39.9</v>
          </cell>
          <cell r="F1160">
            <v>18.131578947368421</v>
          </cell>
          <cell r="G1160">
            <v>17</v>
          </cell>
          <cell r="AK1160" t="str">
            <v>57</v>
          </cell>
          <cell r="AL1160">
            <v>298.2</v>
          </cell>
          <cell r="AM1160">
            <v>301.35000000000002</v>
          </cell>
          <cell r="AN1160">
            <v>599.54999999999995</v>
          </cell>
          <cell r="AO1160" t="str">
            <v/>
          </cell>
          <cell r="AP1160">
            <v>88.2</v>
          </cell>
          <cell r="AQ1160">
            <v>115.5</v>
          </cell>
          <cell r="AR1160">
            <v>203.7</v>
          </cell>
          <cell r="AT1160">
            <v>386.4</v>
          </cell>
          <cell r="AU1160">
            <v>416.85</v>
          </cell>
          <cell r="AV1160">
            <v>803.25</v>
          </cell>
          <cell r="AX1160" t="str">
            <v>Table 47e. Aruban food pattern compared to the Netherlands, the US and WHO recommendations</v>
          </cell>
          <cell r="BJ1160" t="str">
            <v>Table 47f.   Children's weight by sex and age</v>
          </cell>
        </row>
        <row r="1161">
          <cell r="D1161" t="str">
            <v>F</v>
          </cell>
          <cell r="E1161">
            <v>57.749999999999943</v>
          </cell>
          <cell r="F1161">
            <v>23.418181818181814</v>
          </cell>
          <cell r="G1161">
            <v>16</v>
          </cell>
          <cell r="AK1161" t="str">
            <v>58</v>
          </cell>
          <cell r="AL1161">
            <v>268.8</v>
          </cell>
          <cell r="AM1161">
            <v>278.25</v>
          </cell>
          <cell r="AN1161">
            <v>547.04999999999995</v>
          </cell>
          <cell r="AO1161" t="str">
            <v/>
          </cell>
          <cell r="AP1161">
            <v>81.900000000000006</v>
          </cell>
          <cell r="AQ1161">
            <v>118.65</v>
          </cell>
          <cell r="AR1161">
            <v>200.55</v>
          </cell>
          <cell r="AT1161">
            <v>350.7</v>
          </cell>
          <cell r="AU1161">
            <v>396.9</v>
          </cell>
          <cell r="AV1161">
            <v>747.6</v>
          </cell>
        </row>
        <row r="1162">
          <cell r="B1162" t="str">
            <v>Saba</v>
          </cell>
          <cell r="D1162" t="str">
            <v>M</v>
          </cell>
          <cell r="E1162">
            <v>34.65</v>
          </cell>
          <cell r="F1162">
            <v>20.848484848484848</v>
          </cell>
          <cell r="G1162">
            <v>18</v>
          </cell>
          <cell r="AK1162" t="str">
            <v>59</v>
          </cell>
          <cell r="AL1162">
            <v>287.7</v>
          </cell>
          <cell r="AM1162">
            <v>269.85000000000002</v>
          </cell>
          <cell r="AN1162">
            <v>557.54999999999995</v>
          </cell>
          <cell r="AO1162" t="str">
            <v/>
          </cell>
          <cell r="AP1162">
            <v>69.3</v>
          </cell>
          <cell r="AQ1162">
            <v>102.9</v>
          </cell>
          <cell r="AR1162">
            <v>172.2</v>
          </cell>
          <cell r="AT1162">
            <v>357</v>
          </cell>
          <cell r="AU1162">
            <v>372.75</v>
          </cell>
          <cell r="AV1162">
            <v>729.75</v>
          </cell>
          <cell r="AZ1162" t="str">
            <v>Aruba</v>
          </cell>
          <cell r="BB1162" t="str">
            <v xml:space="preserve">Recommendations </v>
          </cell>
          <cell r="BE1162" t="str">
            <v xml:space="preserve">Recommendations </v>
          </cell>
          <cell r="BG1162" t="str">
            <v xml:space="preserve">Recommendations </v>
          </cell>
        </row>
        <row r="1163">
          <cell r="D1163" t="str">
            <v>F</v>
          </cell>
          <cell r="E1163">
            <v>46.2</v>
          </cell>
          <cell r="F1163">
            <v>23.727272727272734</v>
          </cell>
          <cell r="G1163">
            <v>19</v>
          </cell>
          <cell r="AK1163" t="str">
            <v>55-59</v>
          </cell>
          <cell r="AL1163">
            <v>1478.4</v>
          </cell>
          <cell r="AM1163">
            <v>1550.85</v>
          </cell>
          <cell r="AN1163">
            <v>3029.25</v>
          </cell>
          <cell r="AP1163">
            <v>445.2</v>
          </cell>
          <cell r="AQ1163">
            <v>591.15</v>
          </cell>
          <cell r="AR1163">
            <v>1036.3499999999999</v>
          </cell>
          <cell r="AT1163">
            <v>1923.6</v>
          </cell>
          <cell r="AU1163">
            <v>2142</v>
          </cell>
          <cell r="AV1163">
            <v>4065.6</v>
          </cell>
          <cell r="AZ1163" t="str">
            <v>(n=91)</v>
          </cell>
          <cell r="BB1163" t="str">
            <v>The Netherlands</v>
          </cell>
          <cell r="BE1163" t="str">
            <v>US</v>
          </cell>
          <cell r="BG1163" t="str">
            <v>WHO</v>
          </cell>
          <cell r="BJ1163" t="str">
            <v>Age</v>
          </cell>
          <cell r="BO1163" t="str">
            <v>Percentiles</v>
          </cell>
        </row>
        <row r="1164">
          <cell r="B1164" t="str">
            <v>Argentina</v>
          </cell>
          <cell r="D1164" t="str">
            <v>M</v>
          </cell>
          <cell r="E1164">
            <v>26.25</v>
          </cell>
          <cell r="F1164">
            <v>26.56</v>
          </cell>
          <cell r="G1164">
            <v>28</v>
          </cell>
          <cell r="BE1164" t="str">
            <v>RDA</v>
          </cell>
          <cell r="BK1164" t="str">
            <v>No.of cases</v>
          </cell>
          <cell r="BM1164" t="str">
            <v>Mean (kg)</v>
          </cell>
          <cell r="BN1164" t="str">
            <v>s.d.</v>
          </cell>
          <cell r="BO1164" t="str">
            <v>p10</v>
          </cell>
          <cell r="BP1164" t="str">
            <v>median</v>
          </cell>
          <cell r="BQ1164" t="str">
            <v>p90</v>
          </cell>
        </row>
        <row r="1165">
          <cell r="D1165" t="str">
            <v>F</v>
          </cell>
          <cell r="E1165">
            <v>18.899999999999999</v>
          </cell>
          <cell r="F1165">
            <v>28.777777777777779</v>
          </cell>
          <cell r="G1165">
            <v>30</v>
          </cell>
          <cell r="AK1165" t="str">
            <v>60</v>
          </cell>
          <cell r="AL1165">
            <v>273</v>
          </cell>
          <cell r="AM1165">
            <v>310.8</v>
          </cell>
          <cell r="AN1165">
            <v>583.79999999999995</v>
          </cell>
          <cell r="AO1165" t="str">
            <v/>
          </cell>
          <cell r="AP1165">
            <v>84</v>
          </cell>
          <cell r="AQ1165">
            <v>107.1</v>
          </cell>
          <cell r="AR1165">
            <v>191.1</v>
          </cell>
          <cell r="AT1165">
            <v>357</v>
          </cell>
          <cell r="AU1165">
            <v>417.9</v>
          </cell>
          <cell r="AV1165">
            <v>774.9</v>
          </cell>
        </row>
        <row r="1166">
          <cell r="B1166" t="str">
            <v>Belgium</v>
          </cell>
          <cell r="D1166" t="str">
            <v>M</v>
          </cell>
          <cell r="E1166">
            <v>21</v>
          </cell>
          <cell r="F1166">
            <v>29.4</v>
          </cell>
          <cell r="G1166">
            <v>31</v>
          </cell>
          <cell r="AK1166" t="str">
            <v>61</v>
          </cell>
          <cell r="AL1166">
            <v>265.64999999999998</v>
          </cell>
          <cell r="AM1166">
            <v>281.39999999999998</v>
          </cell>
          <cell r="AN1166">
            <v>547.04999999999995</v>
          </cell>
          <cell r="AO1166" t="str">
            <v/>
          </cell>
          <cell r="AP1166">
            <v>60.9</v>
          </cell>
          <cell r="AQ1166">
            <v>101.85</v>
          </cell>
          <cell r="AR1166">
            <v>162.75</v>
          </cell>
          <cell r="AT1166">
            <v>326.55</v>
          </cell>
          <cell r="AU1166">
            <v>383.25</v>
          </cell>
          <cell r="AV1166">
            <v>709.8</v>
          </cell>
          <cell r="AX1166" t="str">
            <v>Protein (%)</v>
          </cell>
          <cell r="BA1166">
            <v>16</v>
          </cell>
          <cell r="BC1166" t="str">
            <v>10-12</v>
          </cell>
          <cell r="BE1166">
            <v>12</v>
          </cell>
          <cell r="BG1166" t="str">
            <v>10-15</v>
          </cell>
          <cell r="BJ1166" t="str">
            <v>Boys</v>
          </cell>
          <cell r="BK1166">
            <v>52</v>
          </cell>
          <cell r="BM1166">
            <v>23.2</v>
          </cell>
          <cell r="BN1166">
            <v>3.6</v>
          </cell>
          <cell r="BO1166">
            <v>18.3</v>
          </cell>
          <cell r="BP1166">
            <v>23</v>
          </cell>
          <cell r="BQ1166">
            <v>28.2</v>
          </cell>
        </row>
        <row r="1167">
          <cell r="D1167" t="str">
            <v>F</v>
          </cell>
          <cell r="E1167">
            <v>23.1</v>
          </cell>
          <cell r="F1167">
            <v>27.86363636363636</v>
          </cell>
          <cell r="G1167">
            <v>26</v>
          </cell>
          <cell r="AK1167" t="str">
            <v>62</v>
          </cell>
          <cell r="AL1167">
            <v>238.35</v>
          </cell>
          <cell r="AM1167">
            <v>282.45</v>
          </cell>
          <cell r="AN1167">
            <v>520.79999999999995</v>
          </cell>
          <cell r="AO1167" t="str">
            <v/>
          </cell>
          <cell r="AP1167">
            <v>69.3</v>
          </cell>
          <cell r="AQ1167">
            <v>99.75</v>
          </cell>
          <cell r="AR1167">
            <v>169.05</v>
          </cell>
          <cell r="AT1167">
            <v>307.64999999999998</v>
          </cell>
          <cell r="AU1167">
            <v>382.2</v>
          </cell>
          <cell r="AV1167">
            <v>689.85</v>
          </cell>
          <cell r="AY1167" t="str">
            <v>vegetable (%)</v>
          </cell>
          <cell r="BA1167">
            <v>4</v>
          </cell>
          <cell r="BC1167">
            <v>6</v>
          </cell>
          <cell r="BE1167" t="str">
            <v>NK</v>
          </cell>
          <cell r="BG1167" t="str">
            <v>nk</v>
          </cell>
          <cell r="BJ1167">
            <v>6</v>
          </cell>
          <cell r="BK1167">
            <v>46</v>
          </cell>
          <cell r="BM1167">
            <v>27.8</v>
          </cell>
          <cell r="BN1167">
            <v>6.9</v>
          </cell>
          <cell r="BO1167">
            <v>20.7</v>
          </cell>
          <cell r="BP1167">
            <v>25.8</v>
          </cell>
          <cell r="BQ1167">
            <v>36.799999999999997</v>
          </cell>
        </row>
        <row r="1168">
          <cell r="B1168" t="str">
            <v>Brazil</v>
          </cell>
          <cell r="D1168" t="str">
            <v>M</v>
          </cell>
          <cell r="E1168">
            <v>74.549999999999898</v>
          </cell>
          <cell r="F1168">
            <v>23.323943661971835</v>
          </cell>
          <cell r="G1168">
            <v>24</v>
          </cell>
          <cell r="AD1168" t="str">
            <v>Main</v>
          </cell>
          <cell r="AF1168" t="str">
            <v>Demography</v>
          </cell>
          <cell r="AK1168" t="str">
            <v>63</v>
          </cell>
          <cell r="AL1168">
            <v>201.6</v>
          </cell>
          <cell r="AM1168">
            <v>258.3</v>
          </cell>
          <cell r="AN1168">
            <v>459.9</v>
          </cell>
          <cell r="AO1168" t="str">
            <v/>
          </cell>
          <cell r="AP1168">
            <v>68.25</v>
          </cell>
          <cell r="AQ1168">
            <v>98.7</v>
          </cell>
          <cell r="AR1168">
            <v>166.95</v>
          </cell>
          <cell r="AT1168">
            <v>269.85000000000002</v>
          </cell>
          <cell r="AU1168">
            <v>357</v>
          </cell>
          <cell r="AV1168">
            <v>626.85</v>
          </cell>
          <cell r="AY1168" t="str">
            <v>animal (%)</v>
          </cell>
          <cell r="BA1168">
            <v>12</v>
          </cell>
          <cell r="BC1168">
            <v>6</v>
          </cell>
          <cell r="BE1168" t="str">
            <v>NK</v>
          </cell>
          <cell r="BG1168" t="str">
            <v>nk</v>
          </cell>
          <cell r="BJ1168">
            <v>7</v>
          </cell>
          <cell r="BK1168">
            <v>53</v>
          </cell>
          <cell r="BM1168">
            <v>32</v>
          </cell>
          <cell r="BN1168">
            <v>7.5</v>
          </cell>
          <cell r="BO1168">
            <v>23.4</v>
          </cell>
          <cell r="BP1168">
            <v>30</v>
          </cell>
          <cell r="BQ1168">
            <v>44.8</v>
          </cell>
        </row>
        <row r="1169">
          <cell r="D1169" t="str">
            <v>F</v>
          </cell>
          <cell r="E1169">
            <v>64.049999999999926</v>
          </cell>
          <cell r="F1169">
            <v>25.803278688524596</v>
          </cell>
          <cell r="G1169">
            <v>26</v>
          </cell>
          <cell r="W1169" t="str">
            <v xml:space="preserve">Table 57. Type of living quarter, Aruba born population and persons originating </v>
          </cell>
          <cell r="AK1169" t="str">
            <v>64</v>
          </cell>
          <cell r="AL1169">
            <v>226.8</v>
          </cell>
          <cell r="AM1169">
            <v>268.8</v>
          </cell>
          <cell r="AN1169">
            <v>495.6</v>
          </cell>
          <cell r="AO1169" t="str">
            <v/>
          </cell>
          <cell r="AP1169">
            <v>71.400000000000006</v>
          </cell>
          <cell r="AQ1169">
            <v>97.65</v>
          </cell>
          <cell r="AR1169">
            <v>169.05</v>
          </cell>
          <cell r="AT1169">
            <v>298.2</v>
          </cell>
          <cell r="AU1169">
            <v>366.45</v>
          </cell>
          <cell r="AV1169">
            <v>664.65</v>
          </cell>
          <cell r="AX1169" t="str">
            <v>Fat (%)</v>
          </cell>
          <cell r="BA1169">
            <v>39</v>
          </cell>
          <cell r="BC1169" t="str">
            <v>30-35</v>
          </cell>
          <cell r="BE1169">
            <v>30</v>
          </cell>
          <cell r="BG1169" t="str">
            <v>15-30</v>
          </cell>
          <cell r="BJ1169">
            <v>8</v>
          </cell>
          <cell r="BK1169">
            <v>48</v>
          </cell>
          <cell r="BM1169">
            <v>37.1</v>
          </cell>
          <cell r="BN1169">
            <v>9.6999999999999993</v>
          </cell>
          <cell r="BO1169">
            <v>26</v>
          </cell>
          <cell r="BP1169">
            <v>35</v>
          </cell>
          <cell r="BQ1169">
            <v>48.8</v>
          </cell>
        </row>
        <row r="1170">
          <cell r="B1170" t="str">
            <v>Canada</v>
          </cell>
          <cell r="D1170" t="str">
            <v>M</v>
          </cell>
          <cell r="E1170">
            <v>30.45</v>
          </cell>
          <cell r="F1170">
            <v>24.172413793103452</v>
          </cell>
          <cell r="G1170">
            <v>22</v>
          </cell>
          <cell r="X1170" t="str">
            <v xml:space="preserve">from developed and developing countries. </v>
          </cell>
          <cell r="AK1170" t="str">
            <v>60-64</v>
          </cell>
          <cell r="AL1170">
            <v>1205.4000000000001</v>
          </cell>
          <cell r="AM1170">
            <v>1401.75</v>
          </cell>
          <cell r="AN1170">
            <v>2607.15</v>
          </cell>
          <cell r="AP1170">
            <v>353.85</v>
          </cell>
          <cell r="AQ1170">
            <v>505.05</v>
          </cell>
          <cell r="AR1170">
            <v>858.9</v>
          </cell>
          <cell r="AT1170">
            <v>1559.25</v>
          </cell>
          <cell r="AU1170">
            <v>1906.8</v>
          </cell>
          <cell r="AV1170">
            <v>3466.05</v>
          </cell>
          <cell r="AY1170" t="str">
            <v>saturated (%)</v>
          </cell>
          <cell r="BA1170">
            <v>14.5</v>
          </cell>
          <cell r="BC1170">
            <v>11.6</v>
          </cell>
          <cell r="BE1170" t="str">
            <v>&lt;=10</v>
          </cell>
          <cell r="BG1170" t="str">
            <v>0-10</v>
          </cell>
          <cell r="BJ1170">
            <v>9</v>
          </cell>
          <cell r="BK1170">
            <v>53</v>
          </cell>
          <cell r="BM1170">
            <v>39.5</v>
          </cell>
          <cell r="BN1170">
            <v>11.3</v>
          </cell>
          <cell r="BO1170">
            <v>29.2</v>
          </cell>
          <cell r="BP1170">
            <v>37</v>
          </cell>
          <cell r="BQ1170">
            <v>54.5</v>
          </cell>
        </row>
        <row r="1171">
          <cell r="D1171" t="str">
            <v>F</v>
          </cell>
          <cell r="E1171">
            <v>21</v>
          </cell>
          <cell r="F1171">
            <v>28.3</v>
          </cell>
          <cell r="G1171">
            <v>32</v>
          </cell>
          <cell r="AY1171" t="str">
            <v>mono-unsaturated (%)</v>
          </cell>
          <cell r="BA1171">
            <v>14.5</v>
          </cell>
          <cell r="BC1171">
            <v>11.6</v>
          </cell>
          <cell r="BE1171" t="str">
            <v>NK</v>
          </cell>
          <cell r="BG1171" t="str">
            <v>NK</v>
          </cell>
          <cell r="BJ1171">
            <v>10</v>
          </cell>
          <cell r="BK1171">
            <v>48</v>
          </cell>
          <cell r="BM1171">
            <v>42.8</v>
          </cell>
          <cell r="BN1171">
            <v>12.8</v>
          </cell>
          <cell r="BO1171">
            <v>30.9</v>
          </cell>
          <cell r="BP1171">
            <v>40.5</v>
          </cell>
          <cell r="BQ1171">
            <v>60.7</v>
          </cell>
        </row>
        <row r="1172">
          <cell r="B1172" t="str">
            <v>Chile</v>
          </cell>
          <cell r="D1172" t="str">
            <v>M</v>
          </cell>
          <cell r="E1172">
            <v>19.95</v>
          </cell>
          <cell r="F1172">
            <v>37.052631578947363</v>
          </cell>
          <cell r="G1172">
            <v>33</v>
          </cell>
          <cell r="X1172" t="str">
            <v>Aruba born</v>
          </cell>
          <cell r="Z1172" t="str">
            <v>Developed countries</v>
          </cell>
          <cell r="AB1172" t="str">
            <v>Developing countries</v>
          </cell>
          <cell r="AD1172" t="str">
            <v xml:space="preserve">Not rep. </v>
          </cell>
          <cell r="AF1172" t="str">
            <v>Total</v>
          </cell>
          <cell r="AK1172" t="str">
            <v>65</v>
          </cell>
          <cell r="AL1172">
            <v>177.45</v>
          </cell>
          <cell r="AM1172">
            <v>242.55</v>
          </cell>
          <cell r="AN1172">
            <v>420</v>
          </cell>
          <cell r="AO1172" t="str">
            <v/>
          </cell>
          <cell r="AP1172">
            <v>78.75</v>
          </cell>
          <cell r="AQ1172">
            <v>97.65</v>
          </cell>
          <cell r="AR1172">
            <v>176.4</v>
          </cell>
          <cell r="AT1172">
            <v>256.2</v>
          </cell>
          <cell r="AU1172">
            <v>340.2</v>
          </cell>
          <cell r="AV1172">
            <v>596.4</v>
          </cell>
          <cell r="AY1172" t="str">
            <v>poly-unsaturated (%)</v>
          </cell>
          <cell r="BA1172">
            <v>10</v>
          </cell>
          <cell r="BC1172">
            <v>11.6</v>
          </cell>
          <cell r="BE1172" t="str">
            <v>NK</v>
          </cell>
          <cell r="BG1172" t="str">
            <v>3-7</v>
          </cell>
          <cell r="BJ1172">
            <v>11</v>
          </cell>
          <cell r="BK1172">
            <v>25</v>
          </cell>
          <cell r="BM1172">
            <v>44.5</v>
          </cell>
          <cell r="BN1172">
            <v>12.2</v>
          </cell>
          <cell r="BO1172">
            <v>32</v>
          </cell>
          <cell r="BP1172">
            <v>42</v>
          </cell>
          <cell r="BQ1172">
            <v>64.5</v>
          </cell>
        </row>
        <row r="1173">
          <cell r="D1173" t="str">
            <v>F</v>
          </cell>
          <cell r="E1173">
            <v>5.25</v>
          </cell>
          <cell r="F1173">
            <v>39</v>
          </cell>
          <cell r="G1173">
            <v>38</v>
          </cell>
          <cell r="X1173" t="str">
            <v>No.</v>
          </cell>
          <cell r="Y1173" t="str">
            <v>Percent</v>
          </cell>
          <cell r="Z1173" t="str">
            <v>No.</v>
          </cell>
          <cell r="AA1173" t="str">
            <v>Percent</v>
          </cell>
          <cell r="AB1173" t="str">
            <v>No.</v>
          </cell>
          <cell r="AC1173" t="str">
            <v>Percent</v>
          </cell>
          <cell r="AD1173" t="str">
            <v>No.</v>
          </cell>
          <cell r="AE1173" t="str">
            <v>Percent</v>
          </cell>
          <cell r="AF1173" t="str">
            <v>No.</v>
          </cell>
          <cell r="AG1173" t="str">
            <v>Percent</v>
          </cell>
          <cell r="AK1173" t="str">
            <v>66</v>
          </cell>
          <cell r="AL1173">
            <v>195.3</v>
          </cell>
          <cell r="AM1173">
            <v>245.7</v>
          </cell>
          <cell r="AN1173">
            <v>441</v>
          </cell>
          <cell r="AO1173" t="str">
            <v/>
          </cell>
          <cell r="AP1173">
            <v>53.55</v>
          </cell>
          <cell r="AQ1173">
            <v>81.900000000000006</v>
          </cell>
          <cell r="AR1173">
            <v>135.44999999999999</v>
          </cell>
          <cell r="AT1173">
            <v>248.85</v>
          </cell>
          <cell r="AU1173">
            <v>327.60000000000002</v>
          </cell>
          <cell r="AV1173">
            <v>576.45000000000005</v>
          </cell>
          <cell r="BJ1173">
            <v>12</v>
          </cell>
          <cell r="BK1173">
            <v>12</v>
          </cell>
          <cell r="BM1173">
            <v>54.3</v>
          </cell>
          <cell r="BN1173">
            <v>14.6</v>
          </cell>
          <cell r="BO1173">
            <v>41.5</v>
          </cell>
          <cell r="BP1173">
            <v>50.3</v>
          </cell>
          <cell r="BQ1173">
            <v>83.3</v>
          </cell>
        </row>
        <row r="1174">
          <cell r="B1174" t="str">
            <v>China</v>
          </cell>
          <cell r="D1174" t="str">
            <v>M</v>
          </cell>
          <cell r="E1174">
            <v>300.3000000000016</v>
          </cell>
          <cell r="F1174">
            <v>26.311188811188824</v>
          </cell>
          <cell r="G1174">
            <v>26</v>
          </cell>
          <cell r="W1174" t="str">
            <v>House</v>
          </cell>
          <cell r="X1174">
            <v>54101.250000043103</v>
          </cell>
          <cell r="Y1174">
            <v>90.885839271838577</v>
          </cell>
          <cell r="Z1174">
            <v>7520.1000000008853</v>
          </cell>
          <cell r="AA1174">
            <v>89.068523815447605</v>
          </cell>
          <cell r="AB1174">
            <v>13656.299999997214</v>
          </cell>
          <cell r="AC1174">
            <v>63.474865788200688</v>
          </cell>
          <cell r="AD1174">
            <v>265.65000000000123</v>
          </cell>
          <cell r="AE1174">
            <v>52.489626556016439</v>
          </cell>
          <cell r="AF1174">
            <v>75543.300000102536</v>
          </cell>
          <cell r="AG1174">
            <v>83.94609416018163</v>
          </cell>
          <cell r="AK1174" t="str">
            <v>67</v>
          </cell>
          <cell r="AL1174">
            <v>150.15</v>
          </cell>
          <cell r="AM1174">
            <v>217.35</v>
          </cell>
          <cell r="AN1174">
            <v>367.5</v>
          </cell>
          <cell r="AO1174" t="str">
            <v/>
          </cell>
          <cell r="AP1174">
            <v>51.45</v>
          </cell>
          <cell r="AQ1174">
            <v>73.5</v>
          </cell>
          <cell r="AR1174">
            <v>124.95</v>
          </cell>
          <cell r="AT1174">
            <v>201.6</v>
          </cell>
          <cell r="AU1174">
            <v>290.85000000000002</v>
          </cell>
          <cell r="AV1174">
            <v>492.45</v>
          </cell>
          <cell r="AX1174" t="str">
            <v>P/S ratio</v>
          </cell>
          <cell r="BA1174">
            <v>0.7</v>
          </cell>
          <cell r="BC1174" t="str">
            <v>&gt;=1</v>
          </cell>
          <cell r="BE1174" t="str">
            <v>NK</v>
          </cell>
          <cell r="BG1174" t="str">
            <v>nk</v>
          </cell>
          <cell r="BJ1174">
            <v>13</v>
          </cell>
          <cell r="BK1174">
            <v>5</v>
          </cell>
          <cell r="BM1174">
            <v>61.5</v>
          </cell>
          <cell r="BN1174">
            <v>13.3</v>
          </cell>
          <cell r="BO1174">
            <v>45.5</v>
          </cell>
          <cell r="BP1174">
            <v>68</v>
          </cell>
        </row>
        <row r="1175">
          <cell r="D1175" t="str">
            <v>F</v>
          </cell>
          <cell r="E1175">
            <v>257.25000000000114</v>
          </cell>
          <cell r="F1175">
            <v>26.4</v>
          </cell>
          <cell r="G1175">
            <v>25</v>
          </cell>
          <cell r="W1175" t="str">
            <v>Apartment</v>
          </cell>
          <cell r="X1175">
            <v>3867.1500000002525</v>
          </cell>
          <cell r="Y1175">
            <v>6.4965074437251165</v>
          </cell>
          <cell r="Z1175">
            <v>728.69999999999447</v>
          </cell>
          <cell r="AA1175">
            <v>8.6307673174969128</v>
          </cell>
          <cell r="AB1175">
            <v>6023.8500000006261</v>
          </cell>
          <cell r="AC1175">
            <v>27.999023914118062</v>
          </cell>
          <cell r="AD1175">
            <v>65.099999999999923</v>
          </cell>
          <cell r="AE1175">
            <v>12.863070539418974</v>
          </cell>
          <cell r="AF1175">
            <v>10684.799999999273</v>
          </cell>
          <cell r="AG1175">
            <v>11.873286272659922</v>
          </cell>
          <cell r="AK1175" t="str">
            <v>68</v>
          </cell>
          <cell r="AL1175">
            <v>187.95</v>
          </cell>
          <cell r="AM1175">
            <v>208.95</v>
          </cell>
          <cell r="AN1175">
            <v>396.9</v>
          </cell>
          <cell r="AO1175" t="str">
            <v/>
          </cell>
          <cell r="AP1175">
            <v>47.25</v>
          </cell>
          <cell r="AQ1175">
            <v>70.349999999999994</v>
          </cell>
          <cell r="AR1175">
            <v>117.6</v>
          </cell>
          <cell r="AT1175">
            <v>235.2</v>
          </cell>
          <cell r="AU1175">
            <v>279.3</v>
          </cell>
          <cell r="AV1175">
            <v>514.5</v>
          </cell>
          <cell r="AX1175" t="str">
            <v>Cholesterol (mg)</v>
          </cell>
          <cell r="BA1175">
            <v>303.5</v>
          </cell>
          <cell r="BC1175">
            <v>330</v>
          </cell>
          <cell r="BE1175" t="str">
            <v>250-300</v>
          </cell>
          <cell r="BG1175" t="str">
            <v>&lt;=300</v>
          </cell>
          <cell r="BJ1175">
            <v>14</v>
          </cell>
        </row>
        <row r="1176">
          <cell r="B1176" t="str">
            <v>Colombia</v>
          </cell>
          <cell r="D1176" t="str">
            <v xml:space="preserve">M </v>
          </cell>
          <cell r="E1176">
            <v>2489.5500000000138</v>
          </cell>
          <cell r="F1176">
            <v>26.043019822859552</v>
          </cell>
          <cell r="G1176">
            <v>27</v>
          </cell>
          <cell r="W1176" t="str">
            <v>Room in a house</v>
          </cell>
          <cell r="X1176">
            <v>233.1000000000009</v>
          </cell>
          <cell r="Y1176">
            <v>0.39158964227718907</v>
          </cell>
          <cell r="Z1176">
            <v>31.5</v>
          </cell>
          <cell r="AA1176">
            <v>0.37308792438747762</v>
          </cell>
          <cell r="AB1176">
            <v>443.10000000000315</v>
          </cell>
          <cell r="AC1176">
            <v>2.0595412396298896</v>
          </cell>
          <cell r="AD1176">
            <v>7.35</v>
          </cell>
          <cell r="AE1176">
            <v>1.4522821576763374</v>
          </cell>
          <cell r="AF1176">
            <v>715.04999999999507</v>
          </cell>
          <cell r="AG1176">
            <v>0.79458608015741949</v>
          </cell>
          <cell r="AK1176" t="str">
            <v>69</v>
          </cell>
          <cell r="AL1176">
            <v>127.05</v>
          </cell>
          <cell r="AM1176">
            <v>136.5</v>
          </cell>
          <cell r="AN1176">
            <v>263.55</v>
          </cell>
          <cell r="AO1176" t="str">
            <v/>
          </cell>
          <cell r="AP1176">
            <v>61.95</v>
          </cell>
          <cell r="AQ1176">
            <v>75.599999999999994</v>
          </cell>
          <cell r="AR1176">
            <v>137.55000000000001</v>
          </cell>
          <cell r="AT1176">
            <v>189</v>
          </cell>
          <cell r="AU1176">
            <v>212.1</v>
          </cell>
          <cell r="AV1176">
            <v>401.1</v>
          </cell>
          <cell r="AX1176" t="str">
            <v>Carbohydrates (%)</v>
          </cell>
          <cell r="BA1176">
            <v>45</v>
          </cell>
          <cell r="BC1176">
            <v>55</v>
          </cell>
          <cell r="BE1176">
            <v>60</v>
          </cell>
          <cell r="BG1176" t="str">
            <v>55-70</v>
          </cell>
        </row>
        <row r="1177">
          <cell r="D1177" t="str">
            <v>F</v>
          </cell>
          <cell r="E1177">
            <v>3682.3500000002205</v>
          </cell>
          <cell r="F1177">
            <v>27.663530082691768</v>
          </cell>
          <cell r="G1177">
            <v>28</v>
          </cell>
          <cell r="W1177" t="str">
            <v>Trailer/container</v>
          </cell>
          <cell r="X1177">
            <v>646.79999999999802</v>
          </cell>
          <cell r="Y1177">
            <v>1.0865730614538145</v>
          </cell>
          <cell r="Z1177">
            <v>94.499999999999844</v>
          </cell>
          <cell r="AA1177">
            <v>1.1192637731624304</v>
          </cell>
          <cell r="AB1177">
            <v>692.99999999999602</v>
          </cell>
          <cell r="AC1177">
            <v>3.2210834553452838</v>
          </cell>
          <cell r="AD1177">
            <v>9.4499999999999993</v>
          </cell>
          <cell r="AE1177">
            <v>1.8672199170124342</v>
          </cell>
          <cell r="AF1177">
            <v>1443.7499999999636</v>
          </cell>
          <cell r="AG1177">
            <v>1.6043404702150246</v>
          </cell>
          <cell r="AK1177" t="str">
            <v>65-69</v>
          </cell>
          <cell r="AL1177">
            <v>837.9</v>
          </cell>
          <cell r="AM1177">
            <v>1051.05</v>
          </cell>
          <cell r="AN1177">
            <v>1888.95</v>
          </cell>
          <cell r="AP1177">
            <v>292.95</v>
          </cell>
          <cell r="AQ1177">
            <v>399</v>
          </cell>
          <cell r="AR1177">
            <v>691.95</v>
          </cell>
          <cell r="AT1177">
            <v>1130.8499999999999</v>
          </cell>
          <cell r="AU1177">
            <v>1450.05</v>
          </cell>
          <cell r="AV1177">
            <v>2580.9</v>
          </cell>
          <cell r="AX1177" t="str">
            <v>Mono-disacharides (%)</v>
          </cell>
          <cell r="BA1177">
            <v>22</v>
          </cell>
          <cell r="BC1177" t="str">
            <v>15-25</v>
          </cell>
          <cell r="BE1177">
            <v>10</v>
          </cell>
          <cell r="BG1177" t="str">
            <v>5-10</v>
          </cell>
          <cell r="BJ1177" t="str">
            <v>Girls</v>
          </cell>
        </row>
        <row r="1178">
          <cell r="B1178" t="str">
            <v>Costa Rica</v>
          </cell>
          <cell r="D1178" t="str">
            <v>M</v>
          </cell>
          <cell r="E1178">
            <v>16.8</v>
          </cell>
          <cell r="F1178">
            <v>10.3125</v>
          </cell>
          <cell r="G1178">
            <v>6</v>
          </cell>
          <cell r="Q1178" t="str">
            <v>Main</v>
          </cell>
          <cell r="S1178" t="str">
            <v>Demography</v>
          </cell>
          <cell r="U1178" t="str">
            <v>Graph</v>
          </cell>
          <cell r="W1178" t="str">
            <v>Cuarto</v>
          </cell>
          <cell r="X1178">
            <v>561.75000000000171</v>
          </cell>
          <cell r="Y1178">
            <v>0.94369575954187379</v>
          </cell>
          <cell r="Z1178">
            <v>38.85</v>
          </cell>
          <cell r="AA1178">
            <v>0.46014177341122214</v>
          </cell>
          <cell r="AB1178">
            <v>573.30000000000121</v>
          </cell>
          <cell r="AC1178">
            <v>2.664714494876574</v>
          </cell>
          <cell r="AD1178">
            <v>14.7</v>
          </cell>
          <cell r="AE1178">
            <v>2.9045643153526761</v>
          </cell>
          <cell r="AF1178">
            <v>1188.5999999999747</v>
          </cell>
          <cell r="AG1178">
            <v>1.320809754387938</v>
          </cell>
          <cell r="AX1178" t="str">
            <v>Poly-sacharides (%)</v>
          </cell>
          <cell r="BA1178">
            <v>23</v>
          </cell>
          <cell r="BC1178">
            <v>40</v>
          </cell>
          <cell r="BE1178" t="str">
            <v>45-50</v>
          </cell>
          <cell r="BG1178" t="str">
            <v>50-60</v>
          </cell>
          <cell r="BJ1178">
            <v>6</v>
          </cell>
          <cell r="BK1178">
            <v>43</v>
          </cell>
          <cell r="BM1178">
            <v>25.3</v>
          </cell>
          <cell r="BN1178">
            <v>13</v>
          </cell>
          <cell r="BO1178">
            <v>17.2</v>
          </cell>
          <cell r="BP1178">
            <v>23</v>
          </cell>
          <cell r="BQ1178">
            <v>35.200000000000003</v>
          </cell>
        </row>
        <row r="1179">
          <cell r="D1179" t="str">
            <v>F</v>
          </cell>
          <cell r="E1179">
            <v>30.45</v>
          </cell>
          <cell r="F1179">
            <v>23.655172413793103</v>
          </cell>
          <cell r="G1179">
            <v>26</v>
          </cell>
          <cell r="W1179" t="str">
            <v>Other type</v>
          </cell>
          <cell r="X1179">
            <v>64.049999999999926</v>
          </cell>
          <cell r="Y1179">
            <v>0.10759895576084871</v>
          </cell>
          <cell r="Z1179">
            <v>14.7</v>
          </cell>
          <cell r="AA1179">
            <v>0.17410769804748955</v>
          </cell>
          <cell r="AB1179">
            <v>99.749999999999829</v>
          </cell>
          <cell r="AC1179">
            <v>0.4636408003906109</v>
          </cell>
          <cell r="AD1179">
            <v>3.15</v>
          </cell>
          <cell r="AE1179">
            <v>0.62240663900414472</v>
          </cell>
          <cell r="AF1179">
            <v>181.65</v>
          </cell>
          <cell r="AG1179">
            <v>0.20185520097978674</v>
          </cell>
          <cell r="AK1179" t="str">
            <v>70</v>
          </cell>
          <cell r="AL1179">
            <v>134.4</v>
          </cell>
          <cell r="AM1179">
            <v>158.55000000000001</v>
          </cell>
          <cell r="AN1179">
            <v>292.95</v>
          </cell>
          <cell r="AO1179" t="str">
            <v/>
          </cell>
          <cell r="AP1179">
            <v>70.349999999999994</v>
          </cell>
          <cell r="AQ1179">
            <v>89.25</v>
          </cell>
          <cell r="AR1179">
            <v>159.6</v>
          </cell>
          <cell r="AT1179">
            <v>204.75</v>
          </cell>
          <cell r="AU1179">
            <v>247.8</v>
          </cell>
          <cell r="AV1179">
            <v>452.55</v>
          </cell>
          <cell r="AX1179" t="str">
            <v>Fiber (g)</v>
          </cell>
          <cell r="BA1179">
            <v>12.5</v>
          </cell>
          <cell r="BC1179">
            <v>30</v>
          </cell>
          <cell r="BE1179" t="str">
            <v>25-35</v>
          </cell>
          <cell r="BG1179" t="str">
            <v>27-40</v>
          </cell>
          <cell r="BJ1179">
            <v>7</v>
          </cell>
          <cell r="BK1179">
            <v>65</v>
          </cell>
          <cell r="BM1179">
            <v>26.5</v>
          </cell>
          <cell r="BN1179">
            <v>6.3</v>
          </cell>
          <cell r="BO1179">
            <v>19</v>
          </cell>
          <cell r="BP1179">
            <v>26</v>
          </cell>
          <cell r="BQ1179">
            <v>34.700000000000003</v>
          </cell>
        </row>
        <row r="1180">
          <cell r="B1180" t="str">
            <v>Cuba</v>
          </cell>
          <cell r="D1180" t="str">
            <v>M</v>
          </cell>
          <cell r="E1180">
            <v>25.2</v>
          </cell>
          <cell r="F1180">
            <v>28.125</v>
          </cell>
          <cell r="G1180">
            <v>29</v>
          </cell>
          <cell r="W1180" t="str">
            <v>Not reported</v>
          </cell>
          <cell r="X1180">
            <v>52.5</v>
          </cell>
          <cell r="Y1180">
            <v>8.8195865377744875E-2</v>
          </cell>
          <cell r="Z1180">
            <v>14.7</v>
          </cell>
          <cell r="AA1180">
            <v>0.17410769804748955</v>
          </cell>
          <cell r="AB1180">
            <v>25.2</v>
          </cell>
          <cell r="AC1180">
            <v>0.11713030746710194</v>
          </cell>
          <cell r="AD1180">
            <v>140.69999999999999</v>
          </cell>
          <cell r="AE1180">
            <v>27.800829875518442</v>
          </cell>
          <cell r="AF1180">
            <v>233.1000000000009</v>
          </cell>
          <cell r="AG1180">
            <v>0.25902806137290607</v>
          </cell>
          <cell r="AK1180" t="str">
            <v>71</v>
          </cell>
          <cell r="AL1180">
            <v>99.75</v>
          </cell>
          <cell r="AM1180">
            <v>130.19999999999999</v>
          </cell>
          <cell r="AN1180">
            <v>229.95</v>
          </cell>
          <cell r="AO1180" t="str">
            <v/>
          </cell>
          <cell r="AP1180">
            <v>64.05</v>
          </cell>
          <cell r="AQ1180">
            <v>84</v>
          </cell>
          <cell r="AR1180">
            <v>148.05000000000001</v>
          </cell>
          <cell r="AT1180">
            <v>163.80000000000001</v>
          </cell>
          <cell r="AU1180">
            <v>214.2</v>
          </cell>
          <cell r="AV1180">
            <v>378</v>
          </cell>
          <cell r="BJ1180">
            <v>8</v>
          </cell>
          <cell r="BK1180">
            <v>58</v>
          </cell>
          <cell r="BM1180">
            <v>29.6</v>
          </cell>
          <cell r="BN1180">
            <v>6.5</v>
          </cell>
          <cell r="BO1180">
            <v>22.5</v>
          </cell>
          <cell r="BP1180">
            <v>28</v>
          </cell>
          <cell r="BQ1180">
            <v>40</v>
          </cell>
        </row>
        <row r="1181">
          <cell r="D1181" t="str">
            <v>F</v>
          </cell>
          <cell r="E1181">
            <v>50.4</v>
          </cell>
          <cell r="F1181">
            <v>24.208333333333332</v>
          </cell>
          <cell r="G1181">
            <v>25.5</v>
          </cell>
          <cell r="W1181" t="str">
            <v>Total</v>
          </cell>
          <cell r="X1181">
            <v>59526.600000058141</v>
          </cell>
          <cell r="Y1181">
            <v>100</v>
          </cell>
          <cell r="Z1181">
            <v>8443.0500000008269</v>
          </cell>
          <cell r="AA1181">
            <v>100</v>
          </cell>
          <cell r="AB1181">
            <v>21514.499999991771</v>
          </cell>
          <cell r="AC1181">
            <v>100</v>
          </cell>
          <cell r="AD1181">
            <v>506.10000000000383</v>
          </cell>
          <cell r="AE1181">
            <v>100</v>
          </cell>
          <cell r="AF1181">
            <v>89990.25000014258</v>
          </cell>
          <cell r="AG1181">
            <v>100</v>
          </cell>
          <cell r="AK1181" t="str">
            <v>72</v>
          </cell>
          <cell r="AL1181">
            <v>114.45</v>
          </cell>
          <cell r="AM1181">
            <v>132.30000000000001</v>
          </cell>
          <cell r="AN1181">
            <v>246.75</v>
          </cell>
          <cell r="AO1181" t="str">
            <v/>
          </cell>
          <cell r="AP1181">
            <v>64.05</v>
          </cell>
          <cell r="AQ1181">
            <v>84</v>
          </cell>
          <cell r="AR1181">
            <v>148.05000000000001</v>
          </cell>
          <cell r="AT1181">
            <v>178.5</v>
          </cell>
          <cell r="AU1181">
            <v>216.3</v>
          </cell>
          <cell r="AV1181">
            <v>394.8</v>
          </cell>
          <cell r="AX1181" t="str">
            <v>Source: Dept. of Health, 'One Heavy Island', 1991</v>
          </cell>
          <cell r="BJ1181">
            <v>9</v>
          </cell>
          <cell r="BK1181">
            <v>61</v>
          </cell>
          <cell r="BM1181">
            <v>37</v>
          </cell>
          <cell r="BN1181">
            <v>9.5</v>
          </cell>
          <cell r="BO1181">
            <v>27.6</v>
          </cell>
          <cell r="BP1181">
            <v>35.5</v>
          </cell>
          <cell r="BQ1181">
            <v>50.8</v>
          </cell>
        </row>
        <row r="1182">
          <cell r="B1182" t="str">
            <v>Dominica</v>
          </cell>
          <cell r="D1182" t="str">
            <v>M</v>
          </cell>
          <cell r="E1182">
            <v>34.65</v>
          </cell>
          <cell r="F1182">
            <v>23.63636363636364</v>
          </cell>
          <cell r="G1182">
            <v>25</v>
          </cell>
          <cell r="AK1182" t="str">
            <v>73</v>
          </cell>
          <cell r="AL1182">
            <v>39.9</v>
          </cell>
          <cell r="AM1182">
            <v>68.25</v>
          </cell>
          <cell r="AN1182">
            <v>108.15</v>
          </cell>
          <cell r="AO1182" t="str">
            <v/>
          </cell>
          <cell r="AP1182">
            <v>59.85</v>
          </cell>
          <cell r="AQ1182">
            <v>49.35</v>
          </cell>
          <cell r="AR1182">
            <v>109.2</v>
          </cell>
          <cell r="AT1182">
            <v>99.75</v>
          </cell>
          <cell r="AU1182">
            <v>117.6</v>
          </cell>
          <cell r="AV1182">
            <v>217.35</v>
          </cell>
          <cell r="AX1182" t="str">
            <v>NK: not known.</v>
          </cell>
          <cell r="BJ1182">
            <v>10</v>
          </cell>
          <cell r="BK1182">
            <v>51</v>
          </cell>
          <cell r="BM1182">
            <v>42.6</v>
          </cell>
          <cell r="BN1182">
            <v>12.1</v>
          </cell>
          <cell r="BO1182">
            <v>30.2</v>
          </cell>
          <cell r="BP1182">
            <v>38.5</v>
          </cell>
          <cell r="BQ1182">
            <v>59.8</v>
          </cell>
        </row>
        <row r="1183">
          <cell r="D1183" t="str">
            <v>F</v>
          </cell>
          <cell r="E1183">
            <v>67.199999999999918</v>
          </cell>
          <cell r="F1183">
            <v>25.640625</v>
          </cell>
          <cell r="G1183">
            <v>26</v>
          </cell>
          <cell r="W1183" t="str">
            <v>Source: Population and Housing Census 2000</v>
          </cell>
          <cell r="AK1183" t="str">
            <v>74</v>
          </cell>
          <cell r="AL1183">
            <v>42</v>
          </cell>
          <cell r="AM1183">
            <v>84</v>
          </cell>
          <cell r="AN1183">
            <v>126</v>
          </cell>
          <cell r="AO1183" t="str">
            <v/>
          </cell>
          <cell r="AP1183">
            <v>49.35</v>
          </cell>
          <cell r="AQ1183">
            <v>67.2</v>
          </cell>
          <cell r="AR1183">
            <v>116.55</v>
          </cell>
          <cell r="AT1183">
            <v>91.35</v>
          </cell>
          <cell r="AU1183">
            <v>151.19999999999999</v>
          </cell>
          <cell r="AV1183">
            <v>242.55</v>
          </cell>
          <cell r="AX1183" t="str">
            <v xml:space="preserve">P/S ratio: ratio between the Poly-unsaturated fats and the saturated fats. </v>
          </cell>
          <cell r="BJ1183">
            <v>11</v>
          </cell>
          <cell r="BK1183">
            <v>53</v>
          </cell>
          <cell r="BM1183">
            <v>48.6</v>
          </cell>
          <cell r="BN1183">
            <v>10.8</v>
          </cell>
          <cell r="BO1183">
            <v>35.4</v>
          </cell>
          <cell r="BP1183">
            <v>46</v>
          </cell>
          <cell r="BQ1183">
            <v>68.599999999999994</v>
          </cell>
        </row>
        <row r="1184">
          <cell r="B1184" t="str">
            <v>Dominican Republic</v>
          </cell>
          <cell r="D1184" t="str">
            <v>M</v>
          </cell>
          <cell r="E1184">
            <v>911.39999999998656</v>
          </cell>
          <cell r="F1184">
            <v>21.465437788018459</v>
          </cell>
          <cell r="G1184">
            <v>21</v>
          </cell>
          <cell r="AK1184" t="str">
            <v>70-74</v>
          </cell>
          <cell r="AL1184">
            <v>430.5</v>
          </cell>
          <cell r="AM1184">
            <v>573.29999999999995</v>
          </cell>
          <cell r="AN1184">
            <v>1003.8</v>
          </cell>
          <cell r="AP1184">
            <v>307.64999999999998</v>
          </cell>
          <cell r="AQ1184">
            <v>373.8</v>
          </cell>
          <cell r="AR1184">
            <v>681.45</v>
          </cell>
          <cell r="AT1184">
            <v>738.15</v>
          </cell>
          <cell r="AU1184">
            <v>947.1</v>
          </cell>
          <cell r="AV1184">
            <v>1685.25</v>
          </cell>
          <cell r="AX1184" t="str">
            <v>USA-RDA: United States Recommended Daily Allowances</v>
          </cell>
          <cell r="BJ1184">
            <v>12</v>
          </cell>
          <cell r="BK1184">
            <v>25</v>
          </cell>
          <cell r="BM1184">
            <v>52.2</v>
          </cell>
          <cell r="BN1184">
            <v>11.8</v>
          </cell>
          <cell r="BO1184">
            <v>39.4</v>
          </cell>
          <cell r="BP1184">
            <v>50</v>
          </cell>
          <cell r="BQ1184">
            <v>65.2</v>
          </cell>
        </row>
        <row r="1185">
          <cell r="D1185" t="str">
            <v>F</v>
          </cell>
          <cell r="E1185">
            <v>2132.549999999952</v>
          </cell>
          <cell r="F1185">
            <v>26.414574101427895</v>
          </cell>
          <cell r="G1185">
            <v>27</v>
          </cell>
          <cell r="BJ1185">
            <v>13</v>
          </cell>
          <cell r="BK1185">
            <v>17</v>
          </cell>
          <cell r="BM1185">
            <v>51.7</v>
          </cell>
          <cell r="BN1185">
            <v>9</v>
          </cell>
          <cell r="BO1185">
            <v>44.2</v>
          </cell>
          <cell r="BP1185">
            <v>50</v>
          </cell>
          <cell r="BQ1185">
            <v>64.599999999999994</v>
          </cell>
        </row>
        <row r="1186">
          <cell r="B1186" t="str">
            <v>Ecuador</v>
          </cell>
          <cell r="D1186" t="str">
            <v>M</v>
          </cell>
          <cell r="E1186">
            <v>37.799999999999997</v>
          </cell>
          <cell r="F1186">
            <v>25.916666666666661</v>
          </cell>
          <cell r="G1186">
            <v>26</v>
          </cell>
          <cell r="AD1186" t="str">
            <v>Main</v>
          </cell>
          <cell r="AF1186" t="str">
            <v>Demography</v>
          </cell>
          <cell r="AK1186" t="str">
            <v>75</v>
          </cell>
          <cell r="AL1186">
            <v>68.25</v>
          </cell>
          <cell r="AM1186">
            <v>70.349999999999994</v>
          </cell>
          <cell r="AN1186">
            <v>138.6</v>
          </cell>
          <cell r="AO1186" t="str">
            <v/>
          </cell>
          <cell r="AP1186">
            <v>46.2</v>
          </cell>
          <cell r="AQ1186">
            <v>58.8</v>
          </cell>
          <cell r="AR1186">
            <v>105</v>
          </cell>
          <cell r="AT1186">
            <v>114.45</v>
          </cell>
          <cell r="AU1186">
            <v>129.15</v>
          </cell>
          <cell r="AV1186">
            <v>243.6</v>
          </cell>
          <cell r="BC1186" t="str">
            <v>Main</v>
          </cell>
          <cell r="BE1186" t="str">
            <v>Demography</v>
          </cell>
          <cell r="BJ1186">
            <v>14</v>
          </cell>
          <cell r="BK1186">
            <v>5</v>
          </cell>
          <cell r="BM1186">
            <v>56.1</v>
          </cell>
          <cell r="BN1186">
            <v>13.9</v>
          </cell>
          <cell r="BO1186">
            <v>42</v>
          </cell>
          <cell r="BP1186">
            <v>53</v>
          </cell>
        </row>
        <row r="1187">
          <cell r="D1187" t="str">
            <v>F</v>
          </cell>
          <cell r="E1187">
            <v>37.799999999999997</v>
          </cell>
          <cell r="F1187">
            <v>25.166666666666664</v>
          </cell>
          <cell r="G1187">
            <v>25</v>
          </cell>
          <cell r="W1187" t="str">
            <v xml:space="preserve">Table 58. Quality of the living quarter,  Aruba born population and persons originating </v>
          </cell>
          <cell r="AK1187" t="str">
            <v>76</v>
          </cell>
          <cell r="AL1187">
            <v>49.35</v>
          </cell>
          <cell r="AM1187">
            <v>67.2</v>
          </cell>
          <cell r="AN1187">
            <v>116.55</v>
          </cell>
          <cell r="AO1187" t="str">
            <v/>
          </cell>
          <cell r="AP1187">
            <v>47.25</v>
          </cell>
          <cell r="AQ1187">
            <v>56.7</v>
          </cell>
          <cell r="AR1187">
            <v>103.95</v>
          </cell>
          <cell r="AT1187">
            <v>96.6</v>
          </cell>
          <cell r="AU1187">
            <v>123.9</v>
          </cell>
          <cell r="AV1187">
            <v>220.5</v>
          </cell>
          <cell r="AX1187" t="str">
            <v>Table 47g.   Children's length by sex and age</v>
          </cell>
        </row>
        <row r="1188">
          <cell r="B1188" t="str">
            <v>Germany</v>
          </cell>
          <cell r="D1188" t="str">
            <v>M</v>
          </cell>
          <cell r="E1188">
            <v>46.2</v>
          </cell>
          <cell r="F1188">
            <v>28.477272727272727</v>
          </cell>
          <cell r="G1188">
            <v>28</v>
          </cell>
          <cell r="X1188" t="str">
            <v xml:space="preserve"> from developed and developing countries.</v>
          </cell>
          <cell r="AK1188" t="str">
            <v>77</v>
          </cell>
          <cell r="AL1188">
            <v>68.25</v>
          </cell>
          <cell r="AM1188">
            <v>79.8</v>
          </cell>
          <cell r="AN1188">
            <v>148.05000000000001</v>
          </cell>
          <cell r="AO1188" t="str">
            <v/>
          </cell>
          <cell r="AP1188">
            <v>39.9</v>
          </cell>
          <cell r="AQ1188">
            <v>50.4</v>
          </cell>
          <cell r="AR1188">
            <v>90.3</v>
          </cell>
          <cell r="AT1188">
            <v>108.15</v>
          </cell>
          <cell r="AU1188">
            <v>130.19999999999999</v>
          </cell>
          <cell r="AV1188">
            <v>238.35</v>
          </cell>
        </row>
        <row r="1189">
          <cell r="D1189" t="str">
            <v>F</v>
          </cell>
          <cell r="E1189">
            <v>36.75</v>
          </cell>
          <cell r="F1189">
            <v>31.714285714285708</v>
          </cell>
          <cell r="G1189">
            <v>33</v>
          </cell>
          <cell r="AK1189" t="str">
            <v>78</v>
          </cell>
          <cell r="AL1189">
            <v>61.95</v>
          </cell>
          <cell r="AM1189">
            <v>66.150000000000006</v>
          </cell>
          <cell r="AN1189">
            <v>128.1</v>
          </cell>
          <cell r="AO1189" t="str">
            <v/>
          </cell>
          <cell r="AP1189">
            <v>34.65</v>
          </cell>
          <cell r="AQ1189">
            <v>52.5</v>
          </cell>
          <cell r="AR1189">
            <v>87.15</v>
          </cell>
          <cell r="AT1189">
            <v>96.6</v>
          </cell>
          <cell r="AU1189">
            <v>118.65</v>
          </cell>
          <cell r="AV1189">
            <v>215.25</v>
          </cell>
        </row>
        <row r="1190">
          <cell r="B1190" t="str">
            <v>Grenada</v>
          </cell>
          <cell r="D1190" t="str">
            <v>M</v>
          </cell>
          <cell r="E1190">
            <v>49.35</v>
          </cell>
          <cell r="F1190">
            <v>23.361702127659573</v>
          </cell>
          <cell r="G1190">
            <v>21</v>
          </cell>
          <cell r="X1190" t="str">
            <v>Aruba born</v>
          </cell>
          <cell r="Z1190" t="str">
            <v>Developed countries</v>
          </cell>
          <cell r="AB1190" t="str">
            <v>Developing countries</v>
          </cell>
          <cell r="AD1190" t="str">
            <v xml:space="preserve">Not rep. </v>
          </cell>
          <cell r="AF1190" t="str">
            <v>Total</v>
          </cell>
          <cell r="AK1190" t="str">
            <v>79</v>
          </cell>
          <cell r="AL1190">
            <v>17.850000000000001</v>
          </cell>
          <cell r="AM1190">
            <v>30.45</v>
          </cell>
          <cell r="AN1190">
            <v>48.3</v>
          </cell>
          <cell r="AO1190" t="str">
            <v/>
          </cell>
          <cell r="AP1190">
            <v>32.549999999999997</v>
          </cell>
          <cell r="AQ1190">
            <v>46.2</v>
          </cell>
          <cell r="AR1190">
            <v>78.75</v>
          </cell>
          <cell r="AT1190">
            <v>50.4</v>
          </cell>
          <cell r="AU1190">
            <v>76.650000000000006</v>
          </cell>
          <cell r="AV1190">
            <v>127.05</v>
          </cell>
          <cell r="AX1190" t="str">
            <v>Age</v>
          </cell>
          <cell r="BC1190" t="str">
            <v>Percentiles</v>
          </cell>
        </row>
        <row r="1191">
          <cell r="D1191" t="str">
            <v>F</v>
          </cell>
          <cell r="E1191">
            <v>177.45</v>
          </cell>
          <cell r="F1191">
            <v>27.721893491124256</v>
          </cell>
          <cell r="G1191">
            <v>26</v>
          </cell>
          <cell r="X1191" t="str">
            <v>No.</v>
          </cell>
          <cell r="Y1191" t="str">
            <v>Percent</v>
          </cell>
          <cell r="Z1191" t="str">
            <v>No.</v>
          </cell>
          <cell r="AA1191" t="str">
            <v>Percent</v>
          </cell>
          <cell r="AB1191" t="str">
            <v>No.</v>
          </cell>
          <cell r="AC1191" t="str">
            <v>Percent</v>
          </cell>
          <cell r="AD1191" t="str">
            <v>No.</v>
          </cell>
          <cell r="AE1191" t="str">
            <v>Percent</v>
          </cell>
          <cell r="AF1191" t="str">
            <v>No.</v>
          </cell>
          <cell r="AG1191" t="str">
            <v>Percent</v>
          </cell>
          <cell r="AK1191" t="str">
            <v>75-79</v>
          </cell>
          <cell r="AL1191">
            <v>265.64999999999998</v>
          </cell>
          <cell r="AM1191">
            <v>313.95</v>
          </cell>
          <cell r="AN1191">
            <v>579.6</v>
          </cell>
          <cell r="AP1191">
            <v>200.55</v>
          </cell>
          <cell r="AQ1191">
            <v>264.60000000000002</v>
          </cell>
          <cell r="AR1191">
            <v>465.15</v>
          </cell>
          <cell r="AT1191">
            <v>466.2</v>
          </cell>
          <cell r="AU1191">
            <v>578.54999999999995</v>
          </cell>
          <cell r="AV1191">
            <v>1044.75</v>
          </cell>
          <cell r="AY1191" t="str">
            <v>No.of cases</v>
          </cell>
          <cell r="BA1191" t="str">
            <v>Mean (kg)</v>
          </cell>
          <cell r="BB1191" t="str">
            <v>s.d.</v>
          </cell>
          <cell r="BC1191" t="str">
            <v>p10</v>
          </cell>
          <cell r="BD1191" t="str">
            <v>median</v>
          </cell>
          <cell r="BE1191" t="str">
            <v>p90</v>
          </cell>
        </row>
        <row r="1192">
          <cell r="B1192" t="str">
            <v>Guyana</v>
          </cell>
          <cell r="D1192" t="str">
            <v>M</v>
          </cell>
          <cell r="E1192">
            <v>138.6</v>
          </cell>
          <cell r="F1192">
            <v>26.939393939393948</v>
          </cell>
          <cell r="G1192">
            <v>27.5</v>
          </cell>
          <cell r="W1192" t="str">
            <v>Good</v>
          </cell>
          <cell r="X1192">
            <v>43536.150000013818</v>
          </cell>
          <cell r="Y1192">
            <v>72.698741101750215</v>
          </cell>
          <cell r="Z1192">
            <v>6604.5000000007267</v>
          </cell>
          <cell r="AA1192">
            <v>77.683092503397688</v>
          </cell>
          <cell r="AB1192">
            <v>12359.549999998113</v>
          </cell>
          <cell r="AC1192">
            <v>57.218549484749758</v>
          </cell>
          <cell r="AD1192">
            <v>147</v>
          </cell>
          <cell r="AE1192">
            <v>28.688524590163713</v>
          </cell>
          <cell r="AF1192">
            <v>62647.20000006679</v>
          </cell>
          <cell r="AG1192">
            <v>69.223004722034418</v>
          </cell>
        </row>
        <row r="1193">
          <cell r="D1193" t="str">
            <v>F</v>
          </cell>
          <cell r="E1193">
            <v>131.25</v>
          </cell>
          <cell r="F1193">
            <v>27.24</v>
          </cell>
          <cell r="G1193">
            <v>29</v>
          </cell>
          <cell r="W1193" t="str">
            <v>Regular</v>
          </cell>
          <cell r="X1193">
            <v>13220.549999997516</v>
          </cell>
          <cell r="Y1193">
            <v>22.076305361688117</v>
          </cell>
          <cell r="Z1193">
            <v>1573.949999999958</v>
          </cell>
          <cell r="AA1193">
            <v>18.513029517102893</v>
          </cell>
          <cell r="AB1193">
            <v>7025.5500000007996</v>
          </cell>
          <cell r="AC1193">
            <v>32.524790978044571</v>
          </cell>
          <cell r="AD1193">
            <v>110.25</v>
          </cell>
          <cell r="AE1193">
            <v>21.51639344262275</v>
          </cell>
          <cell r="AF1193">
            <v>21930.299999991483</v>
          </cell>
          <cell r="AG1193">
            <v>24.23222842287322</v>
          </cell>
          <cell r="AK1193" t="str">
            <v>80</v>
          </cell>
          <cell r="AL1193">
            <v>36.75</v>
          </cell>
          <cell r="AM1193">
            <v>52.5</v>
          </cell>
          <cell r="AN1193">
            <v>89.25</v>
          </cell>
          <cell r="AO1193" t="str">
            <v/>
          </cell>
          <cell r="AP1193">
            <v>36.75</v>
          </cell>
          <cell r="AQ1193">
            <v>47.25</v>
          </cell>
          <cell r="AR1193">
            <v>84</v>
          </cell>
          <cell r="AT1193">
            <v>73.5</v>
          </cell>
          <cell r="AU1193">
            <v>99.75</v>
          </cell>
          <cell r="AV1193">
            <v>173.25</v>
          </cell>
          <cell r="AX1193" t="str">
            <v>Boys</v>
          </cell>
          <cell r="AY1193">
            <v>52</v>
          </cell>
          <cell r="BA1193">
            <v>120.9</v>
          </cell>
          <cell r="BB1193">
            <v>5.6</v>
          </cell>
          <cell r="BC1193">
            <v>112</v>
          </cell>
          <cell r="BD1193">
            <v>121.3</v>
          </cell>
          <cell r="BE1193">
            <v>128.4</v>
          </cell>
        </row>
        <row r="1194">
          <cell r="B1194" t="str">
            <v>Haiti</v>
          </cell>
          <cell r="D1194" t="str">
            <v>M</v>
          </cell>
          <cell r="E1194">
            <v>255.15000000000114</v>
          </cell>
          <cell r="F1194">
            <v>26.699588477366252</v>
          </cell>
          <cell r="G1194">
            <v>27</v>
          </cell>
          <cell r="W1194" t="str">
            <v>Poor</v>
          </cell>
          <cell r="X1194">
            <v>2227.0499999999683</v>
          </cell>
          <cell r="Y1194">
            <v>3.7188343794892087</v>
          </cell>
          <cell r="Z1194">
            <v>231.00000000000088</v>
          </cell>
          <cell r="AA1194">
            <v>2.7170556996416018</v>
          </cell>
          <cell r="AB1194">
            <v>1622.2499999999559</v>
          </cell>
          <cell r="AC1194">
            <v>7.5102080497790729</v>
          </cell>
          <cell r="AD1194">
            <v>40.950000000000003</v>
          </cell>
          <cell r="AE1194">
            <v>7.9918032786884625</v>
          </cell>
          <cell r="AF1194">
            <v>4121.2500000002965</v>
          </cell>
          <cell r="AG1194">
            <v>4.553839728038934</v>
          </cell>
          <cell r="AK1194" t="str">
            <v>81</v>
          </cell>
          <cell r="AL1194">
            <v>31.5</v>
          </cell>
          <cell r="AM1194">
            <v>39.9</v>
          </cell>
          <cell r="AN1194">
            <v>71.400000000000006</v>
          </cell>
          <cell r="AO1194" t="str">
            <v/>
          </cell>
          <cell r="AP1194">
            <v>32.549999999999997</v>
          </cell>
          <cell r="AQ1194">
            <v>31.5</v>
          </cell>
          <cell r="AR1194">
            <v>64.05</v>
          </cell>
          <cell r="AT1194">
            <v>64.05</v>
          </cell>
          <cell r="AU1194">
            <v>71.400000000000006</v>
          </cell>
          <cell r="AV1194">
            <v>135.44999999999999</v>
          </cell>
          <cell r="AX1194">
            <v>6</v>
          </cell>
          <cell r="AY1194">
            <v>46</v>
          </cell>
          <cell r="BA1194">
            <v>125.4</v>
          </cell>
          <cell r="BB1194">
            <v>5.9</v>
          </cell>
          <cell r="BC1194">
            <v>116.6</v>
          </cell>
          <cell r="BD1194">
            <v>127</v>
          </cell>
          <cell r="BE1194">
            <v>131</v>
          </cell>
        </row>
        <row r="1195">
          <cell r="D1195" t="str">
            <v>F</v>
          </cell>
          <cell r="E1195">
            <v>568.05000000000143</v>
          </cell>
          <cell r="F1195">
            <v>28.961182994454724</v>
          </cell>
          <cell r="G1195">
            <v>29</v>
          </cell>
          <cell r="W1195" t="str">
            <v>Very poor</v>
          </cell>
          <cell r="X1195">
            <v>578.55000000000098</v>
          </cell>
          <cell r="Y1195">
            <v>0.96609040221526954</v>
          </cell>
          <cell r="Z1195">
            <v>55.649999999999949</v>
          </cell>
          <cell r="AA1195">
            <v>0.65456341855001909</v>
          </cell>
          <cell r="AB1195">
            <v>412.65000000000282</v>
          </cell>
          <cell r="AC1195">
            <v>1.9103636010118292</v>
          </cell>
          <cell r="AD1195">
            <v>21</v>
          </cell>
          <cell r="AE1195">
            <v>4.0983606557376753</v>
          </cell>
          <cell r="AF1195">
            <v>1067.8499999999799</v>
          </cell>
          <cell r="AG1195">
            <v>1.1799375804879428</v>
          </cell>
          <cell r="AK1195" t="str">
            <v>82</v>
          </cell>
          <cell r="AL1195">
            <v>29.4</v>
          </cell>
          <cell r="AM1195">
            <v>50.4</v>
          </cell>
          <cell r="AN1195">
            <v>79.8</v>
          </cell>
          <cell r="AO1195" t="str">
            <v/>
          </cell>
          <cell r="AP1195">
            <v>18.899999999999999</v>
          </cell>
          <cell r="AQ1195">
            <v>38.85</v>
          </cell>
          <cell r="AR1195">
            <v>57.75</v>
          </cell>
          <cell r="AT1195">
            <v>48.3</v>
          </cell>
          <cell r="AU1195">
            <v>89.25</v>
          </cell>
          <cell r="AV1195">
            <v>137.55000000000001</v>
          </cell>
          <cell r="AX1195">
            <v>7</v>
          </cell>
          <cell r="AY1195">
            <v>53</v>
          </cell>
          <cell r="BA1195">
            <v>131.4</v>
          </cell>
          <cell r="BB1195">
            <v>4.5999999999999996</v>
          </cell>
          <cell r="BC1195">
            <v>125.8</v>
          </cell>
          <cell r="BD1195">
            <v>131</v>
          </cell>
          <cell r="BE1195">
            <v>139</v>
          </cell>
        </row>
        <row r="1196">
          <cell r="B1196" t="str">
            <v>India</v>
          </cell>
          <cell r="D1196" t="str">
            <v xml:space="preserve">M </v>
          </cell>
          <cell r="E1196">
            <v>121.8</v>
          </cell>
          <cell r="F1196">
            <v>25.698275862068975</v>
          </cell>
          <cell r="G1196">
            <v>25</v>
          </cell>
          <cell r="W1196" t="str">
            <v>Not reported</v>
          </cell>
          <cell r="X1196">
            <v>323.40000000000185</v>
          </cell>
          <cell r="Y1196">
            <v>0.5400287547773216</v>
          </cell>
          <cell r="Z1196">
            <v>36.75</v>
          </cell>
          <cell r="AA1196">
            <v>0.43225886130661684</v>
          </cell>
          <cell r="AB1196">
            <v>180.6</v>
          </cell>
          <cell r="AC1196">
            <v>0.83608788644792109</v>
          </cell>
          <cell r="AD1196">
            <v>193.2</v>
          </cell>
          <cell r="AE1196">
            <v>37.704918032786694</v>
          </cell>
          <cell r="AF1196">
            <v>733.94999999999425</v>
          </cell>
          <cell r="AG1196">
            <v>0.8109895464710728</v>
          </cell>
          <cell r="AK1196" t="str">
            <v>83</v>
          </cell>
          <cell r="AL1196">
            <v>32.549999999999997</v>
          </cell>
          <cell r="AM1196">
            <v>53.55</v>
          </cell>
          <cell r="AN1196">
            <v>86.1</v>
          </cell>
          <cell r="AO1196" t="str">
            <v/>
          </cell>
          <cell r="AP1196">
            <v>13.65</v>
          </cell>
          <cell r="AQ1196">
            <v>40.950000000000003</v>
          </cell>
          <cell r="AR1196">
            <v>54.6</v>
          </cell>
          <cell r="AT1196">
            <v>46.2</v>
          </cell>
          <cell r="AU1196">
            <v>94.5</v>
          </cell>
          <cell r="AV1196">
            <v>140.69999999999999</v>
          </cell>
          <cell r="AX1196">
            <v>8</v>
          </cell>
          <cell r="AY1196">
            <v>48</v>
          </cell>
          <cell r="BA1196">
            <v>134.30000000000001</v>
          </cell>
          <cell r="BB1196">
            <v>5.3</v>
          </cell>
          <cell r="BC1196">
            <v>129</v>
          </cell>
          <cell r="BD1196">
            <v>133.5</v>
          </cell>
          <cell r="BE1196">
            <v>140.19999999999999</v>
          </cell>
        </row>
        <row r="1197">
          <cell r="D1197" t="str">
            <v>F</v>
          </cell>
          <cell r="E1197">
            <v>54.6</v>
          </cell>
          <cell r="F1197">
            <v>25.15384615384615</v>
          </cell>
          <cell r="G1197">
            <v>26</v>
          </cell>
          <cell r="W1197" t="str">
            <v>Total</v>
          </cell>
          <cell r="X1197">
            <v>59885.700000059136</v>
          </cell>
          <cell r="Y1197">
            <v>100</v>
          </cell>
          <cell r="Z1197">
            <v>8501.8500000007862</v>
          </cell>
          <cell r="AA1197">
            <v>100</v>
          </cell>
          <cell r="AB1197">
            <v>21600.599999991711</v>
          </cell>
          <cell r="AC1197">
            <v>100</v>
          </cell>
          <cell r="AD1197">
            <v>512.40000000000384</v>
          </cell>
          <cell r="AE1197">
            <v>100</v>
          </cell>
          <cell r="AF1197">
            <v>90500.550000143994</v>
          </cell>
          <cell r="AG1197">
            <v>100</v>
          </cell>
          <cell r="AK1197" t="str">
            <v>84</v>
          </cell>
          <cell r="AL1197">
            <v>26.25</v>
          </cell>
          <cell r="AM1197">
            <v>69.3</v>
          </cell>
          <cell r="AN1197">
            <v>95.55</v>
          </cell>
          <cell r="AO1197" t="str">
            <v/>
          </cell>
          <cell r="AP1197">
            <v>21</v>
          </cell>
          <cell r="AQ1197">
            <v>27.3</v>
          </cell>
          <cell r="AR1197">
            <v>48.3</v>
          </cell>
          <cell r="AT1197">
            <v>47.25</v>
          </cell>
          <cell r="AU1197">
            <v>96.6</v>
          </cell>
          <cell r="AV1197">
            <v>143.85</v>
          </cell>
          <cell r="AX1197">
            <v>9</v>
          </cell>
          <cell r="AY1197">
            <v>53</v>
          </cell>
          <cell r="BA1197">
            <v>138.1</v>
          </cell>
          <cell r="BB1197">
            <v>6.1</v>
          </cell>
          <cell r="BC1197">
            <v>130.69999999999999</v>
          </cell>
          <cell r="BD1197">
            <v>136.5</v>
          </cell>
          <cell r="BE1197">
            <v>146.30000000000001</v>
          </cell>
        </row>
        <row r="1198">
          <cell r="B1198" t="str">
            <v>Indonesia</v>
          </cell>
          <cell r="D1198" t="str">
            <v>M</v>
          </cell>
          <cell r="E1198">
            <v>28.35</v>
          </cell>
          <cell r="F1198">
            <v>37.851851851851841</v>
          </cell>
          <cell r="G1198">
            <v>37</v>
          </cell>
          <cell r="AK1198" t="str">
            <v>80-84</v>
          </cell>
          <cell r="AL1198">
            <v>156.44999999999999</v>
          </cell>
          <cell r="AM1198">
            <v>265.64999999999998</v>
          </cell>
          <cell r="AN1198">
            <v>422.1</v>
          </cell>
          <cell r="AP1198">
            <v>122.85</v>
          </cell>
          <cell r="AQ1198">
            <v>185.85</v>
          </cell>
          <cell r="AR1198">
            <v>308.7</v>
          </cell>
          <cell r="AT1198">
            <v>279.3</v>
          </cell>
          <cell r="AU1198">
            <v>451.5</v>
          </cell>
          <cell r="AV1198">
            <v>730.8</v>
          </cell>
          <cell r="AX1198">
            <v>10</v>
          </cell>
          <cell r="AY1198">
            <v>48</v>
          </cell>
          <cell r="BA1198">
            <v>143.4</v>
          </cell>
          <cell r="BB1198">
            <v>7.2</v>
          </cell>
          <cell r="BC1198">
            <v>134.5</v>
          </cell>
          <cell r="BD1198">
            <v>144.30000000000001</v>
          </cell>
          <cell r="BE1198">
            <v>150.19999999999999</v>
          </cell>
        </row>
        <row r="1199">
          <cell r="D1199" t="str">
            <v>F</v>
          </cell>
          <cell r="E1199">
            <v>22.05</v>
          </cell>
          <cell r="F1199">
            <v>34.952380952380956</v>
          </cell>
          <cell r="G1199">
            <v>35</v>
          </cell>
          <cell r="W1199" t="str">
            <v>Source: Population and Housing Census 2000</v>
          </cell>
          <cell r="AX1199">
            <v>11</v>
          </cell>
          <cell r="AY1199">
            <v>25</v>
          </cell>
          <cell r="BA1199">
            <v>147.80000000000001</v>
          </cell>
          <cell r="BB1199">
            <v>7.3</v>
          </cell>
          <cell r="BC1199">
            <v>135</v>
          </cell>
          <cell r="BD1199">
            <v>147.5</v>
          </cell>
          <cell r="BE1199">
            <v>158</v>
          </cell>
        </row>
        <row r="1200">
          <cell r="B1200" t="str">
            <v>Italy</v>
          </cell>
          <cell r="D1200" t="str">
            <v>M</v>
          </cell>
          <cell r="E1200">
            <v>24.15</v>
          </cell>
          <cell r="F1200">
            <v>44.173913043478258</v>
          </cell>
          <cell r="G1200">
            <v>39</v>
          </cell>
          <cell r="AK1200" t="str">
            <v>85</v>
          </cell>
          <cell r="AL1200">
            <v>15.75</v>
          </cell>
          <cell r="AM1200">
            <v>23.1</v>
          </cell>
          <cell r="AN1200">
            <v>38.85</v>
          </cell>
          <cell r="AO1200" t="str">
            <v/>
          </cell>
          <cell r="AP1200">
            <v>10.5</v>
          </cell>
          <cell r="AQ1200">
            <v>25.2</v>
          </cell>
          <cell r="AR1200">
            <v>35.700000000000003</v>
          </cell>
          <cell r="AT1200">
            <v>26.25</v>
          </cell>
          <cell r="AU1200">
            <v>48.3</v>
          </cell>
          <cell r="AV1200">
            <v>74.55</v>
          </cell>
          <cell r="AX1200">
            <v>12</v>
          </cell>
          <cell r="AY1200">
            <v>12</v>
          </cell>
          <cell r="BA1200">
            <v>153.80000000000001</v>
          </cell>
          <cell r="BB1200">
            <v>6.8</v>
          </cell>
          <cell r="BC1200">
            <v>146</v>
          </cell>
          <cell r="BD1200">
            <v>153</v>
          </cell>
          <cell r="BE1200">
            <v>165.3</v>
          </cell>
        </row>
        <row r="1201">
          <cell r="D1201" t="str">
            <v>F</v>
          </cell>
          <cell r="E1201">
            <v>17.850000000000001</v>
          </cell>
          <cell r="F1201">
            <v>37.764705882352949</v>
          </cell>
          <cell r="G1201">
            <v>36</v>
          </cell>
          <cell r="AK1201" t="str">
            <v>86</v>
          </cell>
          <cell r="AL1201">
            <v>13.65</v>
          </cell>
          <cell r="AM1201">
            <v>29.4</v>
          </cell>
          <cell r="AN1201">
            <v>43.05</v>
          </cell>
          <cell r="AO1201" t="str">
            <v/>
          </cell>
          <cell r="AP1201">
            <v>10.5</v>
          </cell>
          <cell r="AQ1201">
            <v>30.45</v>
          </cell>
          <cell r="AR1201">
            <v>40.950000000000003</v>
          </cell>
          <cell r="AT1201">
            <v>24.15</v>
          </cell>
          <cell r="AU1201">
            <v>59.85</v>
          </cell>
          <cell r="AV1201">
            <v>84</v>
          </cell>
          <cell r="AX1201">
            <v>13</v>
          </cell>
          <cell r="AY1201">
            <v>5</v>
          </cell>
          <cell r="BA1201">
            <v>158.1</v>
          </cell>
          <cell r="BB1201">
            <v>7.7</v>
          </cell>
          <cell r="BC1201">
            <v>148.5</v>
          </cell>
          <cell r="BD1201">
            <v>157.5</v>
          </cell>
        </row>
        <row r="1202">
          <cell r="B1202" t="str">
            <v>Jamaica</v>
          </cell>
          <cell r="D1202" t="str">
            <v>M</v>
          </cell>
          <cell r="E1202">
            <v>195.30000000000049</v>
          </cell>
          <cell r="F1202">
            <v>25.28494623655914</v>
          </cell>
          <cell r="G1202">
            <v>25</v>
          </cell>
          <cell r="AK1202" t="str">
            <v>87</v>
          </cell>
          <cell r="AL1202">
            <v>18.899999999999999</v>
          </cell>
          <cell r="AM1202">
            <v>21</v>
          </cell>
          <cell r="AN1202">
            <v>39.9</v>
          </cell>
          <cell r="AO1202" t="str">
            <v/>
          </cell>
          <cell r="AP1202">
            <v>10.5</v>
          </cell>
          <cell r="AQ1202">
            <v>19.95</v>
          </cell>
          <cell r="AR1202">
            <v>30.45</v>
          </cell>
          <cell r="AT1202">
            <v>29.4</v>
          </cell>
          <cell r="AU1202">
            <v>40.950000000000003</v>
          </cell>
          <cell r="AV1202">
            <v>70.349999999999994</v>
          </cell>
          <cell r="AX1202">
            <v>14</v>
          </cell>
        </row>
        <row r="1203">
          <cell r="D1203" t="str">
            <v>F</v>
          </cell>
          <cell r="E1203">
            <v>424.20000000000294</v>
          </cell>
          <cell r="F1203">
            <v>27.606435643564357</v>
          </cell>
          <cell r="G1203">
            <v>28</v>
          </cell>
          <cell r="T1203" t="str">
            <v>Main</v>
          </cell>
          <cell r="V1203" t="str">
            <v>Demography</v>
          </cell>
          <cell r="X1203" t="str">
            <v>Graph</v>
          </cell>
          <cell r="AK1203" t="str">
            <v>88</v>
          </cell>
          <cell r="AL1203">
            <v>9.4499999999999993</v>
          </cell>
          <cell r="AM1203">
            <v>21</v>
          </cell>
          <cell r="AN1203">
            <v>30.45</v>
          </cell>
          <cell r="AO1203" t="str">
            <v/>
          </cell>
          <cell r="AP1203">
            <v>6.3</v>
          </cell>
          <cell r="AQ1203">
            <v>24.15</v>
          </cell>
          <cell r="AR1203">
            <v>30.45</v>
          </cell>
          <cell r="AT1203">
            <v>15.75</v>
          </cell>
          <cell r="AU1203">
            <v>45.15</v>
          </cell>
          <cell r="AV1203">
            <v>60.9</v>
          </cell>
        </row>
        <row r="1204">
          <cell r="B1204" t="str">
            <v>Lebanon</v>
          </cell>
          <cell r="D1204" t="str">
            <v>M</v>
          </cell>
          <cell r="E1204">
            <v>22.05</v>
          </cell>
          <cell r="F1204">
            <v>27.428571428571427</v>
          </cell>
          <cell r="G1204">
            <v>27</v>
          </cell>
          <cell r="L1204" t="str">
            <v>Table 53. Native and foreign born male population by five-year age-groups, with or without occupation</v>
          </cell>
          <cell r="AK1204" t="str">
            <v>89</v>
          </cell>
          <cell r="AL1204">
            <v>12.6</v>
          </cell>
          <cell r="AM1204">
            <v>30.45</v>
          </cell>
          <cell r="AN1204">
            <v>43.05</v>
          </cell>
          <cell r="AO1204" t="str">
            <v/>
          </cell>
          <cell r="AP1204">
            <v>11.55</v>
          </cell>
          <cell r="AQ1204">
            <v>26.25</v>
          </cell>
          <cell r="AR1204">
            <v>37.799999999999997</v>
          </cell>
          <cell r="AT1204">
            <v>24.15</v>
          </cell>
          <cell r="AU1204">
            <v>56.7</v>
          </cell>
          <cell r="AV1204">
            <v>80.849999999999994</v>
          </cell>
          <cell r="AX1204" t="str">
            <v>Girls</v>
          </cell>
        </row>
        <row r="1205">
          <cell r="D1205" t="str">
            <v>F</v>
          </cell>
          <cell r="E1205">
            <v>10.5</v>
          </cell>
          <cell r="F1205">
            <v>26.8</v>
          </cell>
          <cell r="G1205">
            <v>25.5</v>
          </cell>
          <cell r="AK1205" t="str">
            <v>85-89</v>
          </cell>
          <cell r="AL1205">
            <v>70.349999999999994</v>
          </cell>
          <cell r="AM1205">
            <v>124.95</v>
          </cell>
          <cell r="AN1205">
            <v>195.3</v>
          </cell>
          <cell r="AP1205">
            <v>49.35</v>
          </cell>
          <cell r="AQ1205">
            <v>126</v>
          </cell>
          <cell r="AR1205">
            <v>175.35</v>
          </cell>
          <cell r="AT1205">
            <v>119.7</v>
          </cell>
          <cell r="AU1205">
            <v>250.95</v>
          </cell>
          <cell r="AV1205">
            <v>370.65</v>
          </cell>
          <cell r="AX1205">
            <v>6</v>
          </cell>
          <cell r="AY1205">
            <v>43</v>
          </cell>
          <cell r="BA1205">
            <v>119</v>
          </cell>
          <cell r="BB1205">
            <v>6.1</v>
          </cell>
          <cell r="BC1205">
            <v>110.5</v>
          </cell>
          <cell r="BD1205">
            <v>118.8</v>
          </cell>
          <cell r="BE1205">
            <v>128.4</v>
          </cell>
        </row>
        <row r="1206">
          <cell r="B1206" t="str">
            <v>Mexico</v>
          </cell>
          <cell r="D1206" t="str">
            <v>M</v>
          </cell>
          <cell r="E1206">
            <v>13.65</v>
          </cell>
          <cell r="F1206">
            <v>23</v>
          </cell>
          <cell r="G1206">
            <v>24</v>
          </cell>
          <cell r="AX1206">
            <v>7</v>
          </cell>
          <cell r="AY1206">
            <v>65</v>
          </cell>
          <cell r="BA1206">
            <v>124.4</v>
          </cell>
          <cell r="BB1206">
            <v>5.8</v>
          </cell>
          <cell r="BC1206">
            <v>116</v>
          </cell>
          <cell r="BD1206">
            <v>124.5</v>
          </cell>
          <cell r="BE1206">
            <v>131</v>
          </cell>
        </row>
        <row r="1207">
          <cell r="D1207" t="str">
            <v>F</v>
          </cell>
          <cell r="E1207">
            <v>19.95</v>
          </cell>
          <cell r="F1207">
            <v>28</v>
          </cell>
          <cell r="G1207">
            <v>30</v>
          </cell>
          <cell r="M1207" t="str">
            <v>Native born</v>
          </cell>
          <cell r="S1207" t="str">
            <v>Foreign born</v>
          </cell>
          <cell r="AK1207" t="str">
            <v>90</v>
          </cell>
          <cell r="AL1207">
            <v>10.5</v>
          </cell>
          <cell r="AM1207">
            <v>22.05</v>
          </cell>
          <cell r="AN1207">
            <v>32.549999999999997</v>
          </cell>
          <cell r="AO1207" t="str">
            <v/>
          </cell>
          <cell r="AP1207">
            <v>5.25</v>
          </cell>
          <cell r="AQ1207">
            <v>12.6</v>
          </cell>
          <cell r="AR1207">
            <v>17.850000000000001</v>
          </cell>
          <cell r="AT1207">
            <v>15.75</v>
          </cell>
          <cell r="AU1207">
            <v>34.65</v>
          </cell>
          <cell r="AV1207">
            <v>50.4</v>
          </cell>
          <cell r="AX1207">
            <v>8</v>
          </cell>
          <cell r="AY1207">
            <v>58</v>
          </cell>
          <cell r="BA1207">
            <v>130.19999999999999</v>
          </cell>
          <cell r="BB1207">
            <v>4.9000000000000004</v>
          </cell>
          <cell r="BC1207">
            <v>124.9</v>
          </cell>
          <cell r="BD1207">
            <v>129.80000000000001</v>
          </cell>
          <cell r="BE1207">
            <v>137</v>
          </cell>
        </row>
        <row r="1208">
          <cell r="B1208" t="str">
            <v>Netherlands</v>
          </cell>
          <cell r="D1208" t="str">
            <v>M</v>
          </cell>
          <cell r="E1208">
            <v>1712.549999999952</v>
          </cell>
          <cell r="F1208">
            <v>21.828939301042244</v>
          </cell>
          <cell r="G1208">
            <v>24</v>
          </cell>
          <cell r="AK1208" t="str">
            <v>91</v>
          </cell>
          <cell r="AL1208">
            <v>4.2</v>
          </cell>
          <cell r="AM1208">
            <v>9.4499999999999993</v>
          </cell>
          <cell r="AN1208">
            <v>13.65</v>
          </cell>
          <cell r="AO1208" t="str">
            <v/>
          </cell>
          <cell r="AP1208">
            <v>6.3</v>
          </cell>
          <cell r="AQ1208">
            <v>8.4</v>
          </cell>
          <cell r="AR1208">
            <v>14.7</v>
          </cell>
          <cell r="AT1208">
            <v>10.5</v>
          </cell>
          <cell r="AU1208">
            <v>17.850000000000001</v>
          </cell>
          <cell r="AV1208">
            <v>28.35</v>
          </cell>
          <cell r="AX1208">
            <v>9</v>
          </cell>
          <cell r="AY1208">
            <v>61</v>
          </cell>
          <cell r="BA1208">
            <v>134.9</v>
          </cell>
          <cell r="BB1208">
            <v>5.9</v>
          </cell>
          <cell r="BC1208">
            <v>128.5</v>
          </cell>
          <cell r="BD1208">
            <v>133.5</v>
          </cell>
          <cell r="BE1208">
            <v>143.19999999999999</v>
          </cell>
        </row>
        <row r="1209">
          <cell r="D1209" t="str">
            <v>F</v>
          </cell>
          <cell r="E1209">
            <v>1656.8999999999544</v>
          </cell>
          <cell r="F1209">
            <v>19.019645120405556</v>
          </cell>
          <cell r="G1209">
            <v>21</v>
          </cell>
          <cell r="M1209" t="str">
            <v>Occupation</v>
          </cell>
          <cell r="O1209" t="str">
            <v>No occupation</v>
          </cell>
          <cell r="Q1209" t="str">
            <v>Not reported</v>
          </cell>
          <cell r="S1209" t="str">
            <v>Occupation</v>
          </cell>
          <cell r="U1209" t="str">
            <v>No occupation</v>
          </cell>
          <cell r="W1209" t="str">
            <v>Not reported</v>
          </cell>
          <cell r="AK1209" t="str">
            <v>92</v>
          </cell>
          <cell r="AL1209">
            <v>5.25</v>
          </cell>
          <cell r="AM1209">
            <v>11.55</v>
          </cell>
          <cell r="AN1209">
            <v>16.8</v>
          </cell>
          <cell r="AO1209" t="str">
            <v/>
          </cell>
          <cell r="AP1209">
            <v>4.2</v>
          </cell>
          <cell r="AQ1209">
            <v>8.4</v>
          </cell>
          <cell r="AR1209">
            <v>12.6</v>
          </cell>
          <cell r="AT1209">
            <v>9.4499999999999993</v>
          </cell>
          <cell r="AU1209">
            <v>19.95</v>
          </cell>
          <cell r="AV1209">
            <v>29.4</v>
          </cell>
          <cell r="AX1209">
            <v>10</v>
          </cell>
          <cell r="AY1209">
            <v>51</v>
          </cell>
          <cell r="BA1209">
            <v>141.1</v>
          </cell>
          <cell r="BB1209">
            <v>5.9</v>
          </cell>
          <cell r="BC1209">
            <v>133.6</v>
          </cell>
          <cell r="BD1209">
            <v>140</v>
          </cell>
          <cell r="BE1209">
            <v>148.9</v>
          </cell>
        </row>
        <row r="1210">
          <cell r="B1210" t="str">
            <v>Peru</v>
          </cell>
          <cell r="D1210" t="str">
            <v>M</v>
          </cell>
          <cell r="E1210">
            <v>465.15000000000339</v>
          </cell>
          <cell r="F1210">
            <v>28.297968397291186</v>
          </cell>
          <cell r="G1210">
            <v>29</v>
          </cell>
          <cell r="M1210" t="str">
            <v xml:space="preserve">No. </v>
          </cell>
          <cell r="N1210" t="str">
            <v>Percentage</v>
          </cell>
          <cell r="O1210" t="str">
            <v xml:space="preserve">No. </v>
          </cell>
          <cell r="P1210" t="str">
            <v>Percentage</v>
          </cell>
          <cell r="Q1210" t="str">
            <v xml:space="preserve">No. </v>
          </cell>
          <cell r="R1210" t="str">
            <v>Percentage</v>
          </cell>
          <cell r="S1210" t="str">
            <v xml:space="preserve">No. </v>
          </cell>
          <cell r="T1210" t="str">
            <v>Percentage</v>
          </cell>
          <cell r="U1210" t="str">
            <v xml:space="preserve">No. </v>
          </cell>
          <cell r="V1210" t="str">
            <v>Percentage</v>
          </cell>
          <cell r="W1210" t="str">
            <v xml:space="preserve">No. </v>
          </cell>
          <cell r="X1210" t="str">
            <v>Percentage</v>
          </cell>
          <cell r="AK1210" t="str">
            <v>93</v>
          </cell>
          <cell r="AL1210">
            <v>1.05</v>
          </cell>
          <cell r="AM1210">
            <v>15.75</v>
          </cell>
          <cell r="AN1210">
            <v>16.8</v>
          </cell>
          <cell r="AO1210" t="str">
            <v/>
          </cell>
          <cell r="AP1210">
            <v>4.2</v>
          </cell>
          <cell r="AQ1210">
            <v>7.35</v>
          </cell>
          <cell r="AR1210">
            <v>11.55</v>
          </cell>
          <cell r="AT1210">
            <v>5.25</v>
          </cell>
          <cell r="AU1210">
            <v>23.1</v>
          </cell>
          <cell r="AV1210">
            <v>28.35</v>
          </cell>
          <cell r="AX1210">
            <v>11</v>
          </cell>
          <cell r="AY1210">
            <v>53</v>
          </cell>
          <cell r="BA1210">
            <v>147.9</v>
          </cell>
          <cell r="BB1210">
            <v>8.1</v>
          </cell>
          <cell r="BC1210">
            <v>136.30000000000001</v>
          </cell>
          <cell r="BD1210">
            <v>148</v>
          </cell>
          <cell r="BE1210">
            <v>159</v>
          </cell>
        </row>
        <row r="1211">
          <cell r="D1211" t="str">
            <v>F</v>
          </cell>
          <cell r="E1211">
            <v>394.80000000000263</v>
          </cell>
          <cell r="F1211">
            <v>26.359042553191475</v>
          </cell>
          <cell r="G1211">
            <v>27</v>
          </cell>
          <cell r="L1211" t="str">
            <v>15-19</v>
          </cell>
          <cell r="M1211">
            <v>259.35000000000116</v>
          </cell>
          <cell r="N1211">
            <v>11.645450259311863</v>
          </cell>
          <cell r="O1211">
            <v>1967.6999999999409</v>
          </cell>
          <cell r="P1211">
            <v>88.354549740686963</v>
          </cell>
          <cell r="Q1211">
            <v>0</v>
          </cell>
          <cell r="R1211">
            <v>0</v>
          </cell>
          <cell r="S1211">
            <v>112.35</v>
          </cell>
          <cell r="T1211">
            <v>13.527180783818089</v>
          </cell>
          <cell r="U1211">
            <v>712.94999999999516</v>
          </cell>
          <cell r="V1211">
            <v>85.840707964602217</v>
          </cell>
          <cell r="W1211">
            <v>5.25</v>
          </cell>
          <cell r="X1211">
            <v>0.63211125158028569</v>
          </cell>
          <cell r="AK1211" t="str">
            <v>94</v>
          </cell>
          <cell r="AL1211">
            <v>1.05</v>
          </cell>
          <cell r="AM1211">
            <v>6.3</v>
          </cell>
          <cell r="AN1211">
            <v>6.24</v>
          </cell>
          <cell r="AO1211" t="str">
            <v/>
          </cell>
          <cell r="AP1211">
            <v>2.1</v>
          </cell>
          <cell r="AQ1211">
            <v>10.5</v>
          </cell>
          <cell r="AR1211">
            <v>12.6</v>
          </cell>
          <cell r="AT1211">
            <v>3.15</v>
          </cell>
          <cell r="AU1211">
            <v>16.8</v>
          </cell>
          <cell r="AV1211">
            <v>19.95</v>
          </cell>
          <cell r="AX1211">
            <v>12</v>
          </cell>
          <cell r="AY1211">
            <v>25</v>
          </cell>
          <cell r="BA1211">
            <v>152.30000000000001</v>
          </cell>
          <cell r="BB1211">
            <v>5.9</v>
          </cell>
          <cell r="BC1211">
            <v>142.30000000000001</v>
          </cell>
          <cell r="BD1211">
            <v>152.5</v>
          </cell>
          <cell r="BE1211">
            <v>160.30000000000001</v>
          </cell>
        </row>
        <row r="1212">
          <cell r="B1212" t="str">
            <v>Philippines</v>
          </cell>
          <cell r="D1212" t="str">
            <v>M</v>
          </cell>
          <cell r="E1212">
            <v>358.05000000000223</v>
          </cell>
          <cell r="F1212">
            <v>29.319648093841618</v>
          </cell>
          <cell r="G1212">
            <v>30</v>
          </cell>
          <cell r="L1212" t="str">
            <v>20-24</v>
          </cell>
          <cell r="M1212">
            <v>982.79999999998347</v>
          </cell>
          <cell r="N1212">
            <v>62.56684491978671</v>
          </cell>
          <cell r="O1212">
            <v>588.00000000000057</v>
          </cell>
          <cell r="P1212">
            <v>37.433155080214938</v>
          </cell>
          <cell r="Q1212">
            <v>0</v>
          </cell>
          <cell r="R1212">
            <v>0</v>
          </cell>
          <cell r="S1212">
            <v>620.54999999999916</v>
          </cell>
          <cell r="T1212">
            <v>72.426470588236128</v>
          </cell>
          <cell r="U1212">
            <v>224.70000000000081</v>
          </cell>
          <cell r="V1212">
            <v>26.225490196078866</v>
          </cell>
          <cell r="W1212">
            <v>11.55</v>
          </cell>
          <cell r="X1212">
            <v>1.3480392156862921</v>
          </cell>
          <cell r="AK1212" t="str">
            <v xml:space="preserve">90-94 </v>
          </cell>
          <cell r="AL1212">
            <v>22.05</v>
          </cell>
          <cell r="AM1212">
            <v>65.099999999999994</v>
          </cell>
          <cell r="AN1212">
            <v>86.04</v>
          </cell>
          <cell r="AP1212">
            <v>22.05</v>
          </cell>
          <cell r="AQ1212">
            <v>47.25</v>
          </cell>
          <cell r="AR1212">
            <v>69.3</v>
          </cell>
          <cell r="AT1212">
            <v>44.1</v>
          </cell>
          <cell r="AU1212">
            <v>112.35</v>
          </cell>
          <cell r="AV1212">
            <v>156.44999999999999</v>
          </cell>
          <cell r="AX1212">
            <v>13</v>
          </cell>
          <cell r="AY1212">
            <v>17</v>
          </cell>
          <cell r="BA1212">
            <v>154.69999999999999</v>
          </cell>
          <cell r="BB1212">
            <v>6.7</v>
          </cell>
          <cell r="BC1212">
            <v>146.19999999999999</v>
          </cell>
          <cell r="BD1212">
            <v>153.5</v>
          </cell>
          <cell r="BE1212">
            <v>165.2</v>
          </cell>
        </row>
        <row r="1213">
          <cell r="D1213" t="str">
            <v>F</v>
          </cell>
          <cell r="E1213">
            <v>295.05000000000155</v>
          </cell>
          <cell r="F1213">
            <v>28.459074733096074</v>
          </cell>
          <cell r="G1213">
            <v>29</v>
          </cell>
          <cell r="L1213" t="str">
            <v>25-29</v>
          </cell>
          <cell r="M1213">
            <v>1324.0499999999688</v>
          </cell>
          <cell r="N1213">
            <v>82.096354166666956</v>
          </cell>
          <cell r="O1213">
            <v>288.75000000000148</v>
          </cell>
          <cell r="P1213">
            <v>17.903645833333911</v>
          </cell>
          <cell r="Q1213">
            <v>0</v>
          </cell>
          <cell r="R1213">
            <v>0</v>
          </cell>
          <cell r="S1213">
            <v>1288.3499999999704</v>
          </cell>
          <cell r="T1213">
            <v>91.498881431767501</v>
          </cell>
          <cell r="U1213">
            <v>105</v>
          </cell>
          <cell r="V1213">
            <v>7.4571215510814541</v>
          </cell>
          <cell r="W1213">
            <v>14.7</v>
          </cell>
          <cell r="X1213">
            <v>1.0439970171514057</v>
          </cell>
          <cell r="AX1213">
            <v>14</v>
          </cell>
          <cell r="AY1213">
            <v>5</v>
          </cell>
          <cell r="BA1213">
            <v>152.69999999999999</v>
          </cell>
          <cell r="BB1213">
            <v>9.1</v>
          </cell>
          <cell r="BC1213">
            <v>140</v>
          </cell>
          <cell r="BD1213">
            <v>154.5</v>
          </cell>
        </row>
        <row r="1214">
          <cell r="B1214" t="str">
            <v>Portugal</v>
          </cell>
          <cell r="D1214" t="str">
            <v>M</v>
          </cell>
          <cell r="E1214">
            <v>87.149999999999864</v>
          </cell>
          <cell r="F1214">
            <v>26.265060240963852</v>
          </cell>
          <cell r="G1214">
            <v>25</v>
          </cell>
          <cell r="L1214" t="str">
            <v>30-34</v>
          </cell>
          <cell r="M1214">
            <v>1619.099999999956</v>
          </cell>
          <cell r="N1214">
            <v>84.725274725274929</v>
          </cell>
          <cell r="O1214">
            <v>289.80000000000149</v>
          </cell>
          <cell r="P1214">
            <v>15.164835164835692</v>
          </cell>
          <cell r="Q1214">
            <v>2.1</v>
          </cell>
          <cell r="R1214">
            <v>0.10989010989011315</v>
          </cell>
          <cell r="S1214">
            <v>1744.0499999999506</v>
          </cell>
          <cell r="T1214">
            <v>93.47214406302767</v>
          </cell>
          <cell r="U1214">
            <v>108.15</v>
          </cell>
          <cell r="V1214">
            <v>5.7962858750705024</v>
          </cell>
          <cell r="W1214">
            <v>13.65</v>
          </cell>
          <cell r="X1214">
            <v>0.73157006190210383</v>
          </cell>
          <cell r="AK1214" t="str">
            <v>95+</v>
          </cell>
          <cell r="AL1214">
            <v>7.35</v>
          </cell>
          <cell r="AM1214">
            <v>22.05</v>
          </cell>
          <cell r="AN1214">
            <v>29.4</v>
          </cell>
          <cell r="AO1214" t="str">
            <v/>
          </cell>
          <cell r="AP1214">
            <v>4.2</v>
          </cell>
          <cell r="AQ1214">
            <v>14.7</v>
          </cell>
          <cell r="AR1214">
            <v>18.899999999999999</v>
          </cell>
          <cell r="AT1214">
            <v>11.55</v>
          </cell>
          <cell r="AU1214">
            <v>36.75</v>
          </cell>
          <cell r="AV1214">
            <v>48.3</v>
          </cell>
        </row>
        <row r="1215">
          <cell r="D1215" t="str">
            <v>F</v>
          </cell>
          <cell r="E1215">
            <v>79.799999999999883</v>
          </cell>
          <cell r="F1215">
            <v>27.276315789473678</v>
          </cell>
          <cell r="G1215">
            <v>25.5</v>
          </cell>
          <cell r="L1215" t="str">
            <v>35-39</v>
          </cell>
          <cell r="M1215">
            <v>2133.5999999999522</v>
          </cell>
          <cell r="N1215">
            <v>84.808013355590134</v>
          </cell>
          <cell r="O1215">
            <v>374.85000000000241</v>
          </cell>
          <cell r="P1215">
            <v>14.899833055091806</v>
          </cell>
          <cell r="Q1215">
            <v>7.35</v>
          </cell>
          <cell r="R1215">
            <v>0.29215358931552371</v>
          </cell>
          <cell r="S1215">
            <v>1729.3499999999513</v>
          </cell>
          <cell r="T1215">
            <v>93.846153846153939</v>
          </cell>
          <cell r="U1215">
            <v>99.749999999999829</v>
          </cell>
          <cell r="V1215">
            <v>5.4131054131055611</v>
          </cell>
          <cell r="W1215">
            <v>13.65</v>
          </cell>
          <cell r="X1215">
            <v>0.74074074074076257</v>
          </cell>
          <cell r="AK1215" t="str">
            <v xml:space="preserve">  </v>
          </cell>
          <cell r="AX1215" t="str">
            <v>Source: Directie Volksgezondheid, 1998. 'Hoe eten en bewegen basisschoolkinderen op Aruba</v>
          </cell>
        </row>
        <row r="1216">
          <cell r="B1216" t="str">
            <v>Saint Kitts and Nevis</v>
          </cell>
          <cell r="D1216" t="str">
            <v>M</v>
          </cell>
          <cell r="E1216">
            <v>14.7</v>
          </cell>
          <cell r="F1216">
            <v>22.642857142857142</v>
          </cell>
          <cell r="G1216">
            <v>23.5</v>
          </cell>
          <cell r="L1216" t="str">
            <v>40-44</v>
          </cell>
          <cell r="M1216">
            <v>2147.2499999999545</v>
          </cell>
          <cell r="N1216">
            <v>82.29376257544989</v>
          </cell>
          <cell r="O1216">
            <v>455.70000000000329</v>
          </cell>
          <cell r="P1216">
            <v>17.464788732394261</v>
          </cell>
          <cell r="Q1216">
            <v>6.3</v>
          </cell>
          <cell r="R1216">
            <v>0.24144869215291431</v>
          </cell>
          <cell r="S1216">
            <v>1226.399999999973</v>
          </cell>
          <cell r="T1216">
            <v>91.250000000000171</v>
          </cell>
          <cell r="U1216">
            <v>103.95</v>
          </cell>
          <cell r="V1216">
            <v>7.7343750000001705</v>
          </cell>
          <cell r="W1216">
            <v>13.65</v>
          </cell>
          <cell r="X1216">
            <v>1.0156250000000244</v>
          </cell>
          <cell r="AK1216" t="str">
            <v>Not rep.</v>
          </cell>
          <cell r="AL1216">
            <v>19.95</v>
          </cell>
          <cell r="AM1216">
            <v>10.5</v>
          </cell>
          <cell r="AN1216">
            <v>30.45</v>
          </cell>
          <cell r="AO1216" t="str">
            <v/>
          </cell>
          <cell r="AP1216">
            <v>11.55</v>
          </cell>
          <cell r="AQ1216">
            <v>25.2</v>
          </cell>
          <cell r="AR1216">
            <v>36.75</v>
          </cell>
          <cell r="AT1216">
            <v>31.5</v>
          </cell>
          <cell r="AU1216">
            <v>35.700000000000003</v>
          </cell>
          <cell r="AV1216">
            <v>67.2</v>
          </cell>
          <cell r="AY1216" t="str">
            <v xml:space="preserve">s.d.: Standard deviation. </v>
          </cell>
        </row>
        <row r="1217">
          <cell r="D1217" t="str">
            <v>F</v>
          </cell>
          <cell r="E1217">
            <v>22.05</v>
          </cell>
          <cell r="F1217">
            <v>27.857142857142858</v>
          </cell>
          <cell r="G1217">
            <v>28</v>
          </cell>
          <cell r="L1217" t="str">
            <v>45-49</v>
          </cell>
          <cell r="M1217">
            <v>1896.299999999944</v>
          </cell>
          <cell r="N1217">
            <v>82.352941176468818</v>
          </cell>
          <cell r="O1217">
            <v>402.15000000000271</v>
          </cell>
          <cell r="P1217">
            <v>17.464660282717997</v>
          </cell>
          <cell r="Q1217">
            <v>4.2</v>
          </cell>
          <cell r="R1217">
            <v>0.18239854081167498</v>
          </cell>
          <cell r="S1217">
            <v>865.19999999998856</v>
          </cell>
          <cell r="T1217">
            <v>90.251916757941117</v>
          </cell>
          <cell r="U1217">
            <v>80.849999999999881</v>
          </cell>
          <cell r="V1217">
            <v>8.4337349397591606</v>
          </cell>
          <cell r="W1217">
            <v>12.6</v>
          </cell>
          <cell r="X1217">
            <v>1.314348302300131</v>
          </cell>
        </row>
        <row r="1218">
          <cell r="B1218" t="str">
            <v>Anguilla</v>
          </cell>
          <cell r="D1218" t="str">
            <v>M</v>
          </cell>
          <cell r="E1218">
            <v>3.15</v>
          </cell>
          <cell r="F1218">
            <v>21.666666666666668</v>
          </cell>
          <cell r="G1218">
            <v>20</v>
          </cell>
          <cell r="L1218" t="str">
            <v>50-54</v>
          </cell>
          <cell r="M1218">
            <v>1514.0999999999606</v>
          </cell>
          <cell r="N1218">
            <v>82.305936073059613</v>
          </cell>
          <cell r="O1218">
            <v>322.35000000000184</v>
          </cell>
          <cell r="P1218">
            <v>17.52283105022892</v>
          </cell>
          <cell r="Q1218">
            <v>3.15</v>
          </cell>
          <cell r="R1218">
            <v>0.17123287671233378</v>
          </cell>
          <cell r="S1218">
            <v>607.95000000000005</v>
          </cell>
          <cell r="T1218">
            <v>86.547085201794218</v>
          </cell>
          <cell r="U1218">
            <v>86.099999999999866</v>
          </cell>
          <cell r="V1218">
            <v>12.257100149476889</v>
          </cell>
          <cell r="W1218">
            <v>8.4</v>
          </cell>
          <cell r="X1218">
            <v>1.1958146487294545</v>
          </cell>
          <cell r="AK1218" t="str">
            <v>All ages</v>
          </cell>
          <cell r="AL1218">
            <v>29648.85</v>
          </cell>
          <cell r="AM1218">
            <v>30236.85</v>
          </cell>
          <cell r="AN1218">
            <v>59885.7</v>
          </cell>
          <cell r="AP1218">
            <v>13518.75</v>
          </cell>
          <cell r="AQ1218">
            <v>16584.75</v>
          </cell>
          <cell r="AR1218">
            <v>30103.5</v>
          </cell>
          <cell r="AT1218">
            <v>43167.6</v>
          </cell>
          <cell r="AU1218">
            <v>46821.599999999999</v>
          </cell>
          <cell r="AV1218">
            <v>89989.2</v>
          </cell>
        </row>
        <row r="1219">
          <cell r="D1219" t="str">
            <v>F</v>
          </cell>
          <cell r="E1219">
            <v>15.75</v>
          </cell>
          <cell r="F1219">
            <v>26.533333333333328</v>
          </cell>
          <cell r="G1219">
            <v>22</v>
          </cell>
          <cell r="L1219" t="str">
            <v>55-59</v>
          </cell>
          <cell r="M1219">
            <v>1015.3499999999821</v>
          </cell>
          <cell r="N1219">
            <v>68.67897727272782</v>
          </cell>
          <cell r="O1219">
            <v>460.95000000000334</v>
          </cell>
          <cell r="P1219">
            <v>31.178977272728297</v>
          </cell>
          <cell r="Q1219">
            <v>2.1</v>
          </cell>
          <cell r="R1219">
            <v>0.14204545454545819</v>
          </cell>
          <cell r="S1219">
            <v>354.90000000000219</v>
          </cell>
          <cell r="T1219">
            <v>79.156908665105306</v>
          </cell>
          <cell r="U1219">
            <v>89.249999999999858</v>
          </cell>
          <cell r="V1219">
            <v>19.906323185011537</v>
          </cell>
          <cell r="W1219">
            <v>4.2</v>
          </cell>
          <cell r="X1219">
            <v>0.93676814988289736</v>
          </cell>
        </row>
        <row r="1220">
          <cell r="B1220" t="str">
            <v>Saint Vincent and the Grenadines</v>
          </cell>
          <cell r="D1220" t="str">
            <v>M</v>
          </cell>
          <cell r="E1220">
            <v>35.700000000000003</v>
          </cell>
          <cell r="F1220">
            <v>17.147058823529409</v>
          </cell>
          <cell r="G1220">
            <v>16</v>
          </cell>
          <cell r="L1220" t="str">
            <v>Total</v>
          </cell>
          <cell r="M1220">
            <v>12891.899999999703</v>
          </cell>
          <cell r="N1220">
            <v>71.354681234381061</v>
          </cell>
          <cell r="O1220">
            <v>5150.2499999999582</v>
          </cell>
          <cell r="P1220">
            <v>28.505840646248927</v>
          </cell>
          <cell r="Q1220">
            <v>25.2</v>
          </cell>
          <cell r="R1220">
            <v>0.13947811937002644</v>
          </cell>
          <cell r="S1220">
            <v>8549.0999999998348</v>
          </cell>
          <cell r="T1220">
            <v>83.345275872658192</v>
          </cell>
          <cell r="U1220">
            <v>1610.6999999999955</v>
          </cell>
          <cell r="V1220">
            <v>15.702733135428613</v>
          </cell>
          <cell r="W1220">
            <v>97.65</v>
          </cell>
          <cell r="X1220">
            <v>0.95199099191321068</v>
          </cell>
          <cell r="AK1220" t="str">
            <v>Source: Population and Housing Census 2000</v>
          </cell>
        </row>
        <row r="1221">
          <cell r="D1221" t="str">
            <v>F</v>
          </cell>
          <cell r="E1221">
            <v>64.049999999999926</v>
          </cell>
          <cell r="F1221">
            <v>27.852459016393443</v>
          </cell>
          <cell r="G1221">
            <v>26</v>
          </cell>
        </row>
        <row r="1222">
          <cell r="B1222" t="str">
            <v>Suriname</v>
          </cell>
          <cell r="D1222" t="str">
            <v>M</v>
          </cell>
          <cell r="E1222">
            <v>551.25000000000216</v>
          </cell>
          <cell r="F1222">
            <v>25.190476190476197</v>
          </cell>
          <cell r="G1222">
            <v>26</v>
          </cell>
          <cell r="L1222" t="str">
            <v xml:space="preserve">Source: Population and Housing Census 2000. </v>
          </cell>
        </row>
        <row r="1223">
          <cell r="D1223" t="str">
            <v>F</v>
          </cell>
          <cell r="E1223">
            <v>555.45000000000198</v>
          </cell>
          <cell r="F1223">
            <v>24.291115311909262</v>
          </cell>
          <cell r="G1223">
            <v>25</v>
          </cell>
        </row>
        <row r="1224">
          <cell r="B1224" t="str">
            <v>Trinidad and Tobago</v>
          </cell>
          <cell r="D1224" t="str">
            <v>M</v>
          </cell>
          <cell r="E1224">
            <v>65.099999999999923</v>
          </cell>
          <cell r="F1224">
            <v>29.822580645161295</v>
          </cell>
          <cell r="G1224">
            <v>32</v>
          </cell>
          <cell r="AJ1224" t="str">
            <v>Main</v>
          </cell>
          <cell r="AL1224" t="str">
            <v>Demography</v>
          </cell>
        </row>
        <row r="1225">
          <cell r="D1225" t="str">
            <v>F</v>
          </cell>
          <cell r="E1225">
            <v>67.199999999999918</v>
          </cell>
          <cell r="F1225">
            <v>26.625</v>
          </cell>
          <cell r="G1225">
            <v>29</v>
          </cell>
          <cell r="T1225" t="str">
            <v>Main</v>
          </cell>
          <cell r="V1225" t="str">
            <v>Demography</v>
          </cell>
          <cell r="X1225" t="str">
            <v>Graph</v>
          </cell>
          <cell r="Z1225" t="str">
            <v xml:space="preserve">Table 59. Number of persons who have access or fail to have access to certain amenities, </v>
          </cell>
        </row>
        <row r="1226">
          <cell r="B1226" t="str">
            <v>United Kingdom</v>
          </cell>
          <cell r="D1226" t="str">
            <v>M</v>
          </cell>
          <cell r="E1226">
            <v>24.15</v>
          </cell>
          <cell r="F1226">
            <v>37.913043478260875</v>
          </cell>
          <cell r="G1226">
            <v>37</v>
          </cell>
          <cell r="L1226" t="str">
            <v>Table 54. Native and foreign born female population by five-year age-groups, with or without occupation</v>
          </cell>
          <cell r="AA1226" t="str">
            <v xml:space="preserve">Aruba born population and persons originating from developed and developing countries. </v>
          </cell>
        </row>
        <row r="1227">
          <cell r="D1227" t="str">
            <v>F</v>
          </cell>
          <cell r="E1227">
            <v>18.899999999999999</v>
          </cell>
          <cell r="F1227">
            <v>31.222222222222229</v>
          </cell>
          <cell r="G1227">
            <v>32.5</v>
          </cell>
        </row>
        <row r="1228">
          <cell r="B1228" t="str">
            <v>United States</v>
          </cell>
          <cell r="D1228" t="str">
            <v>M</v>
          </cell>
          <cell r="E1228">
            <v>317.10000000000178</v>
          </cell>
          <cell r="F1228">
            <v>26.231788079470178</v>
          </cell>
          <cell r="G1228">
            <v>30</v>
          </cell>
          <cell r="AE1228" t="str">
            <v>Aruba born</v>
          </cell>
          <cell r="AG1228" t="str">
            <v>Developed countries</v>
          </cell>
          <cell r="AI1228" t="str">
            <v>Developing countries</v>
          </cell>
          <cell r="AK1228" t="str">
            <v xml:space="preserve">Not rep. </v>
          </cell>
          <cell r="AM1228" t="str">
            <v>Total</v>
          </cell>
        </row>
        <row r="1229">
          <cell r="D1229" t="str">
            <v>F</v>
          </cell>
          <cell r="E1229">
            <v>294.00000000000153</v>
          </cell>
          <cell r="F1229">
            <v>25.117857142857151</v>
          </cell>
          <cell r="G1229">
            <v>26</v>
          </cell>
          <cell r="M1229" t="str">
            <v>Native born</v>
          </cell>
          <cell r="S1229" t="str">
            <v>Foreign born</v>
          </cell>
          <cell r="AE1229" t="str">
            <v>No.</v>
          </cell>
          <cell r="AF1229" t="str">
            <v>Percent</v>
          </cell>
          <cell r="AG1229" t="str">
            <v>No.</v>
          </cell>
          <cell r="AH1229" t="str">
            <v>Percent</v>
          </cell>
          <cell r="AI1229" t="str">
            <v>No.</v>
          </cell>
          <cell r="AJ1229" t="str">
            <v>Percent</v>
          </cell>
          <cell r="AK1229" t="str">
            <v>No.</v>
          </cell>
          <cell r="AL1229" t="str">
            <v>Percent</v>
          </cell>
          <cell r="AM1229" t="str">
            <v>No.</v>
          </cell>
          <cell r="AN1229" t="str">
            <v>Percent</v>
          </cell>
        </row>
        <row r="1230">
          <cell r="B1230" t="str">
            <v>Venezuela</v>
          </cell>
          <cell r="D1230" t="str">
            <v>M</v>
          </cell>
          <cell r="E1230">
            <v>1394.3999999999658</v>
          </cell>
          <cell r="F1230">
            <v>23.374246987951764</v>
          </cell>
          <cell r="G1230">
            <v>25</v>
          </cell>
        </row>
        <row r="1231">
          <cell r="D1231" t="str">
            <v>F</v>
          </cell>
          <cell r="E1231">
            <v>1140.2999999999768</v>
          </cell>
          <cell r="F1231">
            <v>22.116022099447495</v>
          </cell>
          <cell r="G1231">
            <v>23</v>
          </cell>
          <cell r="M1231" t="str">
            <v>Occupation</v>
          </cell>
          <cell r="O1231" t="str">
            <v>No occupation</v>
          </cell>
          <cell r="Q1231" t="str">
            <v>Not reported</v>
          </cell>
          <cell r="S1231" t="str">
            <v>Occupation</v>
          </cell>
          <cell r="U1231" t="str">
            <v>No occupation</v>
          </cell>
          <cell r="W1231" t="str">
            <v>Not reported</v>
          </cell>
          <cell r="Z1231" t="str">
            <v>Persons with no car available in household</v>
          </cell>
          <cell r="AE1231">
            <v>8804.2500000005766</v>
          </cell>
          <cell r="AF1231">
            <v>14.701756846779586</v>
          </cell>
          <cell r="AG1231">
            <v>1081.4999999999793</v>
          </cell>
          <cell r="AH1231">
            <v>12.72076077559448</v>
          </cell>
          <cell r="AI1231">
            <v>6316.8000000006768</v>
          </cell>
          <cell r="AJ1231">
            <v>29.243632121344319</v>
          </cell>
          <cell r="AK1231">
            <v>95.549999999999841</v>
          </cell>
          <cell r="AL1231">
            <v>18.647540983606387</v>
          </cell>
          <cell r="AM1231">
            <v>16298.099999995384</v>
          </cell>
          <cell r="AN1231">
            <v>18.008840830215345</v>
          </cell>
        </row>
        <row r="1232">
          <cell r="B1232" t="str">
            <v>Total</v>
          </cell>
          <cell r="D1232" t="str">
            <v>M</v>
          </cell>
          <cell r="E1232">
            <v>11551.049999998673</v>
          </cell>
          <cell r="F1232">
            <v>24.239069175529494</v>
          </cell>
          <cell r="G1232">
            <v>25</v>
          </cell>
          <cell r="M1232" t="str">
            <v xml:space="preserve">No. </v>
          </cell>
          <cell r="N1232" t="str">
            <v>Percentage</v>
          </cell>
          <cell r="O1232" t="str">
            <v xml:space="preserve">No. </v>
          </cell>
          <cell r="P1232" t="str">
            <v>Percentage</v>
          </cell>
          <cell r="Q1232" t="str">
            <v xml:space="preserve">No. </v>
          </cell>
          <cell r="R1232" t="str">
            <v>Percentage</v>
          </cell>
          <cell r="S1232" t="str">
            <v xml:space="preserve">No. </v>
          </cell>
          <cell r="T1232" t="str">
            <v>Percentage</v>
          </cell>
          <cell r="U1232" t="str">
            <v xml:space="preserve">No. </v>
          </cell>
          <cell r="V1232" t="str">
            <v>Percentage</v>
          </cell>
          <cell r="W1232" t="str">
            <v xml:space="preserve">No. </v>
          </cell>
          <cell r="X1232" t="str">
            <v>Percentage</v>
          </cell>
          <cell r="Z1232" t="str">
            <v>Persons who have telephone in the living quarter</v>
          </cell>
          <cell r="AE1232">
            <v>48296.850000027014</v>
          </cell>
          <cell r="AF1232">
            <v>80.648385173721479</v>
          </cell>
          <cell r="AG1232">
            <v>7133.7000000008184</v>
          </cell>
          <cell r="AH1232">
            <v>83.90762010621404</v>
          </cell>
          <cell r="AI1232">
            <v>12841.499999997779</v>
          </cell>
          <cell r="AJ1232">
            <v>59.449737507303993</v>
          </cell>
          <cell r="AK1232">
            <v>191.1</v>
          </cell>
          <cell r="AL1232">
            <v>37.295081967212923</v>
          </cell>
          <cell r="AM1232">
            <v>68463.150000082911</v>
          </cell>
          <cell r="AN1232">
            <v>75.649429754818044</v>
          </cell>
        </row>
        <row r="1233">
          <cell r="D1233" t="str">
            <v>F</v>
          </cell>
          <cell r="E1233">
            <v>13933.499999997022</v>
          </cell>
          <cell r="F1233">
            <v>25.00113036925385</v>
          </cell>
          <cell r="G1233">
            <v>26</v>
          </cell>
          <cell r="L1233" t="str">
            <v>15-19</v>
          </cell>
          <cell r="M1233">
            <v>178.5</v>
          </cell>
          <cell r="N1233">
            <v>7.9774753636791447</v>
          </cell>
          <cell r="O1233">
            <v>2057.9999999999391</v>
          </cell>
          <cell r="P1233">
            <v>91.975598310650781</v>
          </cell>
          <cell r="Q1233">
            <v>1.05</v>
          </cell>
          <cell r="R1233">
            <v>4.6926325668700766E-2</v>
          </cell>
          <cell r="S1233">
            <v>77.699999999999889</v>
          </cell>
          <cell r="T1233">
            <v>9.3198992443325928</v>
          </cell>
          <cell r="U1233">
            <v>749.69999999999357</v>
          </cell>
          <cell r="V1233">
            <v>89.924433249370594</v>
          </cell>
          <cell r="W1233">
            <v>6.3</v>
          </cell>
          <cell r="X1233">
            <v>0.75566750629723833</v>
          </cell>
          <cell r="Z1233" t="str">
            <v>Persons who have cable TV in the living quarter</v>
          </cell>
          <cell r="AE1233">
            <v>49729.050000030984</v>
          </cell>
          <cell r="AF1233">
            <v>83.039941087741937</v>
          </cell>
          <cell r="AG1233">
            <v>7335.3000000008533</v>
          </cell>
          <cell r="AH1233">
            <v>86.278868716810749</v>
          </cell>
          <cell r="AI1233">
            <v>16368.449999995335</v>
          </cell>
          <cell r="AJ1233">
            <v>75.777756173447102</v>
          </cell>
          <cell r="AK1233">
            <v>207.90000000000063</v>
          </cell>
          <cell r="AL1233">
            <v>40.573770491803096</v>
          </cell>
          <cell r="AM1233">
            <v>73640.700000097262</v>
          </cell>
          <cell r="AN1233">
            <v>81.370444709982536</v>
          </cell>
        </row>
        <row r="1234">
          <cell r="L1234" t="str">
            <v>20-24</v>
          </cell>
          <cell r="M1234">
            <v>892.49999999998738</v>
          </cell>
          <cell r="N1234">
            <v>58.299039780521966</v>
          </cell>
          <cell r="O1234">
            <v>634.19999999999857</v>
          </cell>
          <cell r="P1234">
            <v>41.42661179698316</v>
          </cell>
          <cell r="Q1234">
            <v>4.2</v>
          </cell>
          <cell r="R1234">
            <v>0.27434842249657787</v>
          </cell>
          <cell r="S1234">
            <v>623.69999999999902</v>
          </cell>
          <cell r="T1234">
            <v>58.522167487685735</v>
          </cell>
          <cell r="U1234">
            <v>432.60000000000304</v>
          </cell>
          <cell r="V1234">
            <v>40.591133004927158</v>
          </cell>
          <cell r="W1234">
            <v>9.4499999999999993</v>
          </cell>
          <cell r="X1234">
            <v>0.88669950738917935</v>
          </cell>
          <cell r="Z1234" t="str">
            <v>Persons with no AC available in household</v>
          </cell>
          <cell r="AE1234">
            <v>15243.899999996114</v>
          </cell>
          <cell r="AF1234">
            <v>25.454991759269845</v>
          </cell>
          <cell r="AG1234">
            <v>2001.2999999999395</v>
          </cell>
          <cell r="AH1234">
            <v>23.539582561439619</v>
          </cell>
          <cell r="AI1234">
            <v>8393.7000000008611</v>
          </cell>
          <cell r="AJ1234">
            <v>38.858642815496246</v>
          </cell>
          <cell r="AK1234">
            <v>115.5</v>
          </cell>
          <cell r="AL1234">
            <v>22.540983606557166</v>
          </cell>
          <cell r="AM1234">
            <v>25754.399999988833</v>
          </cell>
          <cell r="AN1234">
            <v>28.457727604912737</v>
          </cell>
        </row>
        <row r="1235">
          <cell r="L1235" t="str">
            <v>25-29</v>
          </cell>
          <cell r="M1235">
            <v>1278.8999999999708</v>
          </cell>
          <cell r="N1235">
            <v>76.603773584906023</v>
          </cell>
          <cell r="O1235">
            <v>387.45000000000255</v>
          </cell>
          <cell r="P1235">
            <v>23.207547169812116</v>
          </cell>
          <cell r="Q1235">
            <v>3.15</v>
          </cell>
          <cell r="R1235">
            <v>0.1886792452830241</v>
          </cell>
          <cell r="S1235">
            <v>1106.6999999999782</v>
          </cell>
          <cell r="T1235">
            <v>66.540404040404567</v>
          </cell>
          <cell r="U1235">
            <v>546.00000000000239</v>
          </cell>
          <cell r="V1235">
            <v>32.828282828283875</v>
          </cell>
          <cell r="W1235">
            <v>10.5</v>
          </cell>
          <cell r="X1235">
            <v>0.63131313131314881</v>
          </cell>
          <cell r="Z1235" t="str">
            <v>Persons with no computer available in household</v>
          </cell>
          <cell r="AE1235">
            <v>36113.699999993245</v>
          </cell>
          <cell r="AF1235">
            <v>60.30437984353123</v>
          </cell>
          <cell r="AG1235">
            <v>3774.7500000002365</v>
          </cell>
          <cell r="AH1235">
            <v>44.399160182782424</v>
          </cell>
          <cell r="AI1235">
            <v>16035.599999995566</v>
          </cell>
          <cell r="AJ1235">
            <v>74.236826754820328</v>
          </cell>
          <cell r="AK1235">
            <v>210.00000000000065</v>
          </cell>
          <cell r="AL1235">
            <v>40.983606557376866</v>
          </cell>
          <cell r="AM1235">
            <v>56134.050000048737</v>
          </cell>
          <cell r="AN1235">
            <v>62.026197630798293</v>
          </cell>
        </row>
        <row r="1236">
          <cell r="L1236" t="str">
            <v>30-34</v>
          </cell>
          <cell r="M1236">
            <v>1450.0499999999633</v>
          </cell>
          <cell r="N1236">
            <v>77.802816901408761</v>
          </cell>
          <cell r="O1236">
            <v>411.60000000000281</v>
          </cell>
          <cell r="P1236">
            <v>22.084507042254319</v>
          </cell>
          <cell r="Q1236">
            <v>2.1</v>
          </cell>
          <cell r="R1236">
            <v>0.11267605633803147</v>
          </cell>
          <cell r="S1236">
            <v>1501.4999999999611</v>
          </cell>
          <cell r="T1236">
            <v>70.374015748031255</v>
          </cell>
          <cell r="U1236">
            <v>619.4999999999992</v>
          </cell>
          <cell r="V1236">
            <v>29.035433070866755</v>
          </cell>
          <cell r="W1236">
            <v>12.6</v>
          </cell>
          <cell r="X1236">
            <v>0.59055118110237559</v>
          </cell>
          <cell r="Z1236" t="str">
            <v>Persons with internet connetion in household</v>
          </cell>
          <cell r="AE1236">
            <v>9583.3500000000367</v>
          </cell>
          <cell r="AF1236">
            <v>16.002735210560406</v>
          </cell>
          <cell r="AG1236">
            <v>3008.2500000001037</v>
          </cell>
          <cell r="AH1236">
            <v>35.383475361242851</v>
          </cell>
          <cell r="AI1236">
            <v>2446.5000000000064</v>
          </cell>
          <cell r="AJ1236">
            <v>11.326074275718939</v>
          </cell>
          <cell r="AK1236">
            <v>26.25</v>
          </cell>
          <cell r="AL1236">
            <v>5.122950819672095</v>
          </cell>
          <cell r="AM1236">
            <v>15064.349999996239</v>
          </cell>
          <cell r="AN1236">
            <v>16.64558944666333</v>
          </cell>
        </row>
        <row r="1237">
          <cell r="L1237" t="str">
            <v>35-39</v>
          </cell>
          <cell r="M1237">
            <v>1978.1999999999405</v>
          </cell>
          <cell r="N1237">
            <v>78.499999999997044</v>
          </cell>
          <cell r="O1237">
            <v>539.70000000000266</v>
          </cell>
          <cell r="P1237">
            <v>21.416666666666611</v>
          </cell>
          <cell r="Q1237">
            <v>2.1</v>
          </cell>
          <cell r="R1237">
            <v>8.3333333333332704E-2</v>
          </cell>
          <cell r="S1237">
            <v>1548.7499999999591</v>
          </cell>
          <cell r="T1237">
            <v>69.971537001896763</v>
          </cell>
          <cell r="U1237">
            <v>653.09999999999775</v>
          </cell>
          <cell r="V1237">
            <v>29.506641366224262</v>
          </cell>
          <cell r="W1237">
            <v>11.55</v>
          </cell>
          <cell r="X1237">
            <v>0.52182163187856601</v>
          </cell>
          <cell r="Z1237" t="str">
            <v>Persons with fridge in household</v>
          </cell>
          <cell r="AE1237">
            <v>59047.800000056814</v>
          </cell>
          <cell r="AF1237">
            <v>98.600834589891249</v>
          </cell>
          <cell r="AG1237">
            <v>8375.8500000008735</v>
          </cell>
          <cell r="AH1237">
            <v>98.517969618378345</v>
          </cell>
          <cell r="AI1237">
            <v>21003.149999992125</v>
          </cell>
          <cell r="AJ1237">
            <v>97.234104608206181</v>
          </cell>
          <cell r="AK1237">
            <v>278.25000000000136</v>
          </cell>
          <cell r="AL1237">
            <v>54.303278688524451</v>
          </cell>
          <cell r="AM1237">
            <v>88705.050000139017</v>
          </cell>
          <cell r="AN1237">
            <v>98.016034156696151</v>
          </cell>
        </row>
        <row r="1238">
          <cell r="B1238" t="str">
            <v>Graphs Population Projection</v>
          </cell>
          <cell r="G1238" t="str">
            <v>Main</v>
          </cell>
          <cell r="I1238" t="str">
            <v>Demography</v>
          </cell>
          <cell r="L1238" t="str">
            <v>40-44</v>
          </cell>
          <cell r="M1238">
            <v>1942.499999999942</v>
          </cell>
          <cell r="N1238">
            <v>73.441842000790643</v>
          </cell>
          <cell r="O1238">
            <v>702.44999999999561</v>
          </cell>
          <cell r="P1238">
            <v>26.558157999205459</v>
          </cell>
          <cell r="Q1238">
            <v>0</v>
          </cell>
          <cell r="R1238">
            <v>0</v>
          </cell>
          <cell r="S1238">
            <v>1301.9999999999698</v>
          </cell>
          <cell r="T1238">
            <v>71.428571428571843</v>
          </cell>
          <cell r="U1238">
            <v>505.05000000000382</v>
          </cell>
          <cell r="V1238">
            <v>27.707373271890415</v>
          </cell>
          <cell r="W1238">
            <v>15.75</v>
          </cell>
          <cell r="X1238">
            <v>0.8640552995391958</v>
          </cell>
        </row>
        <row r="1239">
          <cell r="L1239" t="str">
            <v>45-49</v>
          </cell>
          <cell r="M1239">
            <v>1550.849999999959</v>
          </cell>
          <cell r="N1239">
            <v>68.665736866572672</v>
          </cell>
          <cell r="O1239">
            <v>705.59999999999548</v>
          </cell>
          <cell r="P1239">
            <v>31.241283124128476</v>
          </cell>
          <cell r="Q1239">
            <v>2.1</v>
          </cell>
          <cell r="R1239">
            <v>9.2980009298002014E-2</v>
          </cell>
          <cell r="S1239">
            <v>977.5499999999837</v>
          </cell>
          <cell r="T1239">
            <v>69.7901049475268</v>
          </cell>
          <cell r="U1239">
            <v>415.80000000000285</v>
          </cell>
          <cell r="V1239">
            <v>29.685157421290292</v>
          </cell>
          <cell r="W1239">
            <v>7.35</v>
          </cell>
          <cell r="X1239">
            <v>0.52473763118442074</v>
          </cell>
          <cell r="Z1239" t="str">
            <v>Source: Population and Housing Census 2000</v>
          </cell>
        </row>
        <row r="1240">
          <cell r="B1240" t="str">
            <v>A.</v>
          </cell>
          <cell r="C1240" t="str">
            <v>Population projections Aruba 2000-2015</v>
          </cell>
          <cell r="L1240" t="str">
            <v>50-54</v>
          </cell>
          <cell r="M1240">
            <v>1035.2999999999813</v>
          </cell>
          <cell r="N1240">
            <v>54.838709677419978</v>
          </cell>
          <cell r="O1240">
            <v>850.4999999999892</v>
          </cell>
          <cell r="P1240">
            <v>45.050055617353372</v>
          </cell>
          <cell r="Q1240">
            <v>2.1</v>
          </cell>
          <cell r="R1240">
            <v>0.11123470522803443</v>
          </cell>
          <cell r="S1240">
            <v>573.30000000000121</v>
          </cell>
          <cell r="T1240">
            <v>60.465116279070855</v>
          </cell>
          <cell r="U1240">
            <v>368.55000000000234</v>
          </cell>
          <cell r="V1240">
            <v>38.870431893688568</v>
          </cell>
          <cell r="W1240">
            <v>6.3</v>
          </cell>
          <cell r="X1240">
            <v>0.66445182724253538</v>
          </cell>
        </row>
        <row r="1241">
          <cell r="B1241" t="str">
            <v>B.</v>
          </cell>
          <cell r="C1241" t="str">
            <v>Absolute number and percentage of persons 60+ years</v>
          </cell>
          <cell r="L1241" t="str">
            <v>55-59</v>
          </cell>
          <cell r="M1241">
            <v>576.45000000000107</v>
          </cell>
          <cell r="N1241">
            <v>37.169939065674711</v>
          </cell>
          <cell r="O1241">
            <v>974.39999999998383</v>
          </cell>
          <cell r="P1241">
            <v>62.830060934326958</v>
          </cell>
          <cell r="Q1241">
            <v>0</v>
          </cell>
          <cell r="R1241">
            <v>0</v>
          </cell>
          <cell r="S1241">
            <v>290.8500000000015</v>
          </cell>
          <cell r="T1241">
            <v>49.026548672566598</v>
          </cell>
          <cell r="U1241">
            <v>299.25000000000159</v>
          </cell>
          <cell r="V1241">
            <v>50.442477876106437</v>
          </cell>
          <cell r="W1241">
            <v>3.15</v>
          </cell>
          <cell r="X1241">
            <v>0.53097345132743334</v>
          </cell>
        </row>
        <row r="1242">
          <cell r="B1242" t="str">
            <v>C.</v>
          </cell>
          <cell r="C1242" t="str">
            <v>Absolute number and percentage of persons 0-14 years</v>
          </cell>
          <cell r="L1242" t="str">
            <v>Total</v>
          </cell>
          <cell r="M1242">
            <v>10883.249999999744</v>
          </cell>
          <cell r="N1242">
            <v>59.916758194115005</v>
          </cell>
          <cell r="O1242">
            <v>7263.8999999999096</v>
          </cell>
          <cell r="P1242">
            <v>39.990750910457521</v>
          </cell>
          <cell r="Q1242">
            <v>16.8</v>
          </cell>
          <cell r="R1242">
            <v>9.2490895427483136E-2</v>
          </cell>
          <cell r="S1242">
            <v>8002.0499999998538</v>
          </cell>
          <cell r="T1242">
            <v>63.134785850384759</v>
          </cell>
          <cell r="U1242">
            <v>4589.5500000000065</v>
          </cell>
          <cell r="V1242">
            <v>36.210753044487234</v>
          </cell>
          <cell r="W1242">
            <v>82.95</v>
          </cell>
          <cell r="X1242">
            <v>0.65446110512799993</v>
          </cell>
          <cell r="AI1242" t="str">
            <v>Main</v>
          </cell>
          <cell r="AK1242" t="str">
            <v>Demography</v>
          </cell>
          <cell r="AM1242" t="str">
            <v>Graph</v>
          </cell>
        </row>
        <row r="1243">
          <cell r="B1243" t="str">
            <v>D.</v>
          </cell>
          <cell r="C1243" t="str">
            <v>Working age population 15-60, by sex</v>
          </cell>
        </row>
        <row r="1244">
          <cell r="B1244" t="str">
            <v>E.</v>
          </cell>
          <cell r="L1244" t="str">
            <v xml:space="preserve">Source: Population and Housing Census 2000. </v>
          </cell>
        </row>
        <row r="1245">
          <cell r="B1245" t="str">
            <v>F.</v>
          </cell>
        </row>
        <row r="1246">
          <cell r="B1246" t="str">
            <v>G.</v>
          </cell>
        </row>
        <row r="1247">
          <cell r="R1247" t="str">
            <v>Main</v>
          </cell>
          <cell r="T1247" t="str">
            <v>Demography</v>
          </cell>
          <cell r="V1247" t="str">
            <v>Graph</v>
          </cell>
        </row>
        <row r="1248">
          <cell r="M1248" t="str">
            <v>Figure 33. Age pyramids native born and foreign-born population, 2000.</v>
          </cell>
        </row>
        <row r="1250">
          <cell r="F1250" t="str">
            <v>Main</v>
          </cell>
          <cell r="H1250" t="str">
            <v>Demography</v>
          </cell>
          <cell r="J1250" t="str">
            <v>Graph</v>
          </cell>
        </row>
        <row r="1270">
          <cell r="AE1270" t="str">
            <v>Main</v>
          </cell>
          <cell r="AG1270" t="str">
            <v>Demography</v>
          </cell>
          <cell r="AI1270" t="str">
            <v>Graph</v>
          </cell>
        </row>
        <row r="1271">
          <cell r="Z1271" t="str">
            <v>Table 60. Evolution of Aruban population according to three scenarios</v>
          </cell>
        </row>
        <row r="1272">
          <cell r="F1272" t="str">
            <v>Main</v>
          </cell>
          <cell r="H1272" t="str">
            <v>Demography</v>
          </cell>
          <cell r="J1272" t="str">
            <v>Graph</v>
          </cell>
        </row>
        <row r="1273">
          <cell r="B1273" t="str">
            <v>Table 62. Absolute and relative number of persons 60+ by year and sex</v>
          </cell>
          <cell r="AA1273">
            <v>2005</v>
          </cell>
          <cell r="AD1273">
            <v>2010</v>
          </cell>
          <cell r="AG1273">
            <v>2015</v>
          </cell>
        </row>
        <row r="1274">
          <cell r="AA1274" t="str">
            <v>Males</v>
          </cell>
          <cell r="AB1274" t="str">
            <v>Females</v>
          </cell>
          <cell r="AC1274" t="str">
            <v>Total</v>
          </cell>
          <cell r="AD1274" t="str">
            <v>Males</v>
          </cell>
          <cell r="AE1274" t="str">
            <v>Females</v>
          </cell>
          <cell r="AF1274" t="str">
            <v>Total</v>
          </cell>
          <cell r="AG1274" t="str">
            <v>Males</v>
          </cell>
          <cell r="AH1274" t="str">
            <v>Females</v>
          </cell>
          <cell r="AI1274" t="str">
            <v>Total</v>
          </cell>
        </row>
        <row r="1276">
          <cell r="B1276" t="str">
            <v>Year</v>
          </cell>
          <cell r="C1276" t="str">
            <v>Male</v>
          </cell>
          <cell r="F1276" t="str">
            <v>Female</v>
          </cell>
          <cell r="I1276" t="str">
            <v>Total</v>
          </cell>
          <cell r="Z1276" t="str">
            <v>Low</v>
          </cell>
          <cell r="AA1276">
            <v>41822</v>
          </cell>
          <cell r="AB1276">
            <v>46298</v>
          </cell>
          <cell r="AC1276">
            <v>88120</v>
          </cell>
          <cell r="AD1276">
            <v>42500</v>
          </cell>
          <cell r="AE1276">
            <v>47175</v>
          </cell>
          <cell r="AF1276">
            <v>89675</v>
          </cell>
          <cell r="AG1276">
            <v>42984</v>
          </cell>
          <cell r="AH1276">
            <v>47846</v>
          </cell>
          <cell r="AI1276">
            <v>90830</v>
          </cell>
        </row>
        <row r="1277">
          <cell r="C1277" t="str">
            <v>No.</v>
          </cell>
          <cell r="D1277" t="str">
            <v xml:space="preserve">% of pop. </v>
          </cell>
          <cell r="F1277" t="str">
            <v>No.</v>
          </cell>
          <cell r="G1277" t="str">
            <v xml:space="preserve">% of pop. </v>
          </cell>
          <cell r="I1277" t="str">
            <v>No.</v>
          </cell>
          <cell r="J1277" t="str">
            <v xml:space="preserve">% of pop. </v>
          </cell>
          <cell r="Z1277" t="str">
            <v>Medium</v>
          </cell>
          <cell r="AA1277">
            <v>44394</v>
          </cell>
          <cell r="AB1277">
            <v>48751</v>
          </cell>
          <cell r="AC1277">
            <v>93145</v>
          </cell>
          <cell r="AD1277">
            <v>45337</v>
          </cell>
          <cell r="AE1277">
            <v>49889</v>
          </cell>
          <cell r="AF1277">
            <v>95226</v>
          </cell>
          <cell r="AG1277">
            <v>46020</v>
          </cell>
          <cell r="AH1277">
            <v>50756</v>
          </cell>
          <cell r="AI1277">
            <v>96776</v>
          </cell>
        </row>
        <row r="1278">
          <cell r="P1278" t="str">
            <v>Main</v>
          </cell>
          <cell r="R1278" t="str">
            <v>Demography</v>
          </cell>
          <cell r="T1278" t="str">
            <v>Graph</v>
          </cell>
          <cell r="Z1278" t="str">
            <v>High</v>
          </cell>
          <cell r="AA1278">
            <v>45352</v>
          </cell>
          <cell r="AB1278">
            <v>49379</v>
          </cell>
          <cell r="AC1278">
            <v>94731</v>
          </cell>
          <cell r="AD1278">
            <v>46337</v>
          </cell>
          <cell r="AE1278">
            <v>50573</v>
          </cell>
          <cell r="AF1278">
            <v>96910</v>
          </cell>
          <cell r="AG1278">
            <v>47029</v>
          </cell>
          <cell r="AH1278">
            <v>51466</v>
          </cell>
          <cell r="AI1278">
            <v>98496</v>
          </cell>
        </row>
        <row r="1279">
          <cell r="B1279">
            <v>1960</v>
          </cell>
          <cell r="C1279">
            <v>1114</v>
          </cell>
          <cell r="D1279">
            <v>2.0940243237654843</v>
          </cell>
          <cell r="F1279">
            <v>1490</v>
          </cell>
          <cell r="G1279">
            <v>2.8008045264008725</v>
          </cell>
          <cell r="I1279">
            <v>2604</v>
          </cell>
          <cell r="J1279">
            <v>4.8948288501663564</v>
          </cell>
        </row>
        <row r="1280">
          <cell r="B1280">
            <v>1972</v>
          </cell>
          <cell r="C1280">
            <v>1962</v>
          </cell>
          <cell r="D1280">
            <v>3.3881329004628027</v>
          </cell>
          <cell r="F1280">
            <v>2339</v>
          </cell>
          <cell r="G1280">
            <v>4.0391655729778275</v>
          </cell>
          <cell r="I1280">
            <v>4301</v>
          </cell>
          <cell r="J1280">
            <v>7.4272984734406302</v>
          </cell>
          <cell r="Z1280" t="str">
            <v>Source: Population and Housing Census 2000</v>
          </cell>
        </row>
        <row r="1281">
          <cell r="B1281">
            <v>1981</v>
          </cell>
          <cell r="C1281">
            <v>2504</v>
          </cell>
          <cell r="D1281">
            <v>4.1517442631648764</v>
          </cell>
          <cell r="F1281">
            <v>3240</v>
          </cell>
          <cell r="G1281">
            <v>5.3720652606446473</v>
          </cell>
          <cell r="I1281">
            <v>5744</v>
          </cell>
          <cell r="J1281">
            <v>9.5238095238095237</v>
          </cell>
        </row>
        <row r="1282">
          <cell r="B1282">
            <v>1991</v>
          </cell>
          <cell r="C1282">
            <v>3046</v>
          </cell>
          <cell r="D1282">
            <v>4.5772848856430137</v>
          </cell>
          <cell r="F1282">
            <v>3799</v>
          </cell>
          <cell r="G1282">
            <v>5.7088329877077504</v>
          </cell>
          <cell r="I1282">
            <v>6845</v>
          </cell>
          <cell r="J1282">
            <v>10.286117873350765</v>
          </cell>
        </row>
        <row r="1283">
          <cell r="B1283">
            <v>2001</v>
          </cell>
          <cell r="C1283">
            <v>4357.3999999999996</v>
          </cell>
          <cell r="D1283">
            <v>4.8336444907390455</v>
          </cell>
          <cell r="F1283">
            <v>5740</v>
          </cell>
          <cell r="G1283">
            <v>6.3673565375779422</v>
          </cell>
          <cell r="I1283">
            <v>10097.4</v>
          </cell>
          <cell r="J1283">
            <v>11.201001028316988</v>
          </cell>
          <cell r="AJ1283" t="str">
            <v>Main</v>
          </cell>
          <cell r="AL1283" t="str">
            <v>Demography</v>
          </cell>
          <cell r="AN1283" t="str">
            <v>Graph</v>
          </cell>
        </row>
        <row r="1284">
          <cell r="B1284">
            <v>2006</v>
          </cell>
          <cell r="C1284">
            <v>4922</v>
          </cell>
          <cell r="D1284">
            <v>5.3</v>
          </cell>
          <cell r="F1284">
            <v>6656</v>
          </cell>
          <cell r="G1284">
            <v>7.1</v>
          </cell>
          <cell r="I1284">
            <v>11578</v>
          </cell>
          <cell r="J1284">
            <v>12.4</v>
          </cell>
          <cell r="Z1284" t="str">
            <v>Table 61: Summary measures.projection Aruba 2000-2015.</v>
          </cell>
        </row>
        <row r="1285">
          <cell r="B1285">
            <v>2011</v>
          </cell>
          <cell r="C1285">
            <v>5834</v>
          </cell>
          <cell r="D1285">
            <v>6.1</v>
          </cell>
          <cell r="F1285">
            <v>7984</v>
          </cell>
          <cell r="G1285">
            <v>8.4</v>
          </cell>
          <cell r="I1285">
            <v>13818</v>
          </cell>
          <cell r="J1285">
            <v>14.5</v>
          </cell>
        </row>
        <row r="1286">
          <cell r="B1286">
            <v>2016</v>
          </cell>
          <cell r="C1286">
            <v>7070</v>
          </cell>
          <cell r="D1286">
            <v>7.3</v>
          </cell>
          <cell r="F1286">
            <v>9772</v>
          </cell>
          <cell r="G1286">
            <v>10.1</v>
          </cell>
          <cell r="I1286">
            <v>16842</v>
          </cell>
          <cell r="J1286">
            <v>17.399999999999999</v>
          </cell>
          <cell r="AD1286" t="str">
            <v>No.of births</v>
          </cell>
          <cell r="AF1286" t="str">
            <v xml:space="preserve">No.of deaths </v>
          </cell>
          <cell r="AH1286" t="str">
            <v>Projected natural</v>
          </cell>
          <cell r="AJ1286" t="str">
            <v>Crude birth</v>
          </cell>
          <cell r="AL1286" t="str">
            <v>Crude death</v>
          </cell>
          <cell r="AN1286" t="str">
            <v>Nat.increase</v>
          </cell>
        </row>
        <row r="1287">
          <cell r="AB1287" t="str">
            <v>Growth rates %</v>
          </cell>
          <cell r="AD1287" t="str">
            <v xml:space="preserve"> (000's)</v>
          </cell>
          <cell r="AF1287" t="str">
            <v>(000's)</v>
          </cell>
          <cell r="AH1287" t="str">
            <v>increase (000's)</v>
          </cell>
          <cell r="AJ1287" t="str">
            <v>rate</v>
          </cell>
          <cell r="AL1287" t="str">
            <v>rate</v>
          </cell>
          <cell r="AN1287" t="str">
            <v>rate</v>
          </cell>
        </row>
        <row r="1288">
          <cell r="B1288" t="str">
            <v xml:space="preserve">Source: Population and Housing Census1960, 1972, 1981, 1991,  2000. </v>
          </cell>
        </row>
        <row r="1289">
          <cell r="Z1289" t="str">
            <v>Low</v>
          </cell>
        </row>
        <row r="1291">
          <cell r="F1291" t="str">
            <v>Main</v>
          </cell>
          <cell r="H1291" t="str">
            <v>Demography</v>
          </cell>
          <cell r="J1291" t="str">
            <v>Graph</v>
          </cell>
          <cell r="Z1291" t="str">
            <v>2000-2005</v>
          </cell>
          <cell r="AB1291">
            <v>-0.53</v>
          </cell>
          <cell r="AD1291">
            <v>5.83</v>
          </cell>
          <cell r="AF1291">
            <v>3.55</v>
          </cell>
          <cell r="AH1291">
            <v>2.29</v>
          </cell>
          <cell r="AJ1291">
            <v>13.06</v>
          </cell>
          <cell r="AL1291">
            <v>7.94</v>
          </cell>
          <cell r="AN1291">
            <v>5.12</v>
          </cell>
        </row>
        <row r="1292">
          <cell r="B1292" t="str">
            <v>Table 63. Absolute and relative number of persons 0-14 year by year and sex</v>
          </cell>
          <cell r="Z1292" t="str">
            <v>2005-2010</v>
          </cell>
          <cell r="AB1292">
            <v>0.35</v>
          </cell>
          <cell r="AD1292">
            <v>5.41</v>
          </cell>
          <cell r="AF1292">
            <v>3.91</v>
          </cell>
          <cell r="AH1292">
            <v>1.51</v>
          </cell>
          <cell r="AJ1292">
            <v>12.18</v>
          </cell>
          <cell r="AL1292">
            <v>8.7899999999999991</v>
          </cell>
          <cell r="AN1292">
            <v>3.39</v>
          </cell>
        </row>
        <row r="1293">
          <cell r="Z1293" t="str">
            <v>2010-2015</v>
          </cell>
          <cell r="AB1293">
            <v>0.26</v>
          </cell>
          <cell r="AD1293">
            <v>5.61</v>
          </cell>
          <cell r="AF1293">
            <v>4.51</v>
          </cell>
          <cell r="AH1293">
            <v>1.1000000000000001</v>
          </cell>
          <cell r="AJ1293">
            <v>12.43</v>
          </cell>
          <cell r="AL1293">
            <v>9.99</v>
          </cell>
          <cell r="AN1293">
            <v>2.4500000000000002</v>
          </cell>
        </row>
        <row r="1295">
          <cell r="B1295" t="str">
            <v>Year</v>
          </cell>
          <cell r="C1295" t="str">
            <v>Male</v>
          </cell>
          <cell r="F1295" t="str">
            <v>Female</v>
          </cell>
          <cell r="I1295" t="str">
            <v>Total</v>
          </cell>
          <cell r="Z1295" t="str">
            <v>Medium</v>
          </cell>
        </row>
        <row r="1296">
          <cell r="C1296" t="str">
            <v>No.</v>
          </cell>
          <cell r="D1296" t="str">
            <v xml:space="preserve">% of pop. </v>
          </cell>
          <cell r="F1296" t="str">
            <v>No.</v>
          </cell>
          <cell r="G1296" t="str">
            <v xml:space="preserve">% of pop. </v>
          </cell>
          <cell r="I1296" t="str">
            <v>No.</v>
          </cell>
          <cell r="J1296" t="str">
            <v xml:space="preserve">% of pop. </v>
          </cell>
        </row>
        <row r="1297">
          <cell r="Z1297" t="str">
            <v>2000-2005</v>
          </cell>
          <cell r="AB1297">
            <v>0.56999999999999995</v>
          </cell>
          <cell r="AD1297">
            <v>6.16</v>
          </cell>
          <cell r="AF1297">
            <v>3.55</v>
          </cell>
          <cell r="AH1297">
            <v>2.61</v>
          </cell>
          <cell r="AJ1297">
            <v>13.41</v>
          </cell>
          <cell r="AL1297">
            <v>7.73</v>
          </cell>
          <cell r="AN1297">
            <v>5.68</v>
          </cell>
        </row>
        <row r="1298">
          <cell r="B1298">
            <v>1960</v>
          </cell>
          <cell r="C1298">
            <v>11091</v>
          </cell>
          <cell r="D1298">
            <v>20.8</v>
          </cell>
          <cell r="F1298">
            <v>10912</v>
          </cell>
          <cell r="G1298">
            <v>20.5</v>
          </cell>
          <cell r="I1298">
            <v>22003</v>
          </cell>
          <cell r="J1298">
            <v>41.3</v>
          </cell>
          <cell r="P1298" t="str">
            <v>Main</v>
          </cell>
          <cell r="R1298" t="str">
            <v>Demography</v>
          </cell>
          <cell r="T1298" t="str">
            <v>Graph</v>
          </cell>
          <cell r="Z1298" t="str">
            <v>2005-2010</v>
          </cell>
          <cell r="AB1298">
            <v>0.44</v>
          </cell>
          <cell r="AD1298">
            <v>5.99</v>
          </cell>
          <cell r="AF1298">
            <v>3.96</v>
          </cell>
          <cell r="AH1298">
            <v>2.0299999999999998</v>
          </cell>
          <cell r="AJ1298">
            <v>12.71</v>
          </cell>
          <cell r="AL1298">
            <v>8.4</v>
          </cell>
          <cell r="AN1298">
            <v>4.3099999999999996</v>
          </cell>
        </row>
        <row r="1299">
          <cell r="B1299">
            <v>1972</v>
          </cell>
          <cell r="C1299">
            <v>10722</v>
          </cell>
          <cell r="D1299">
            <v>18.5</v>
          </cell>
          <cell r="F1299">
            <v>10294</v>
          </cell>
          <cell r="G1299">
            <v>17.8</v>
          </cell>
          <cell r="I1299">
            <v>21016</v>
          </cell>
          <cell r="J1299">
            <v>36.299999999999997</v>
          </cell>
          <cell r="Z1299" t="str">
            <v>2010-2015</v>
          </cell>
          <cell r="AB1299">
            <v>0.32</v>
          </cell>
          <cell r="AD1299">
            <v>6.06</v>
          </cell>
          <cell r="AF1299">
            <v>4.5599999999999996</v>
          </cell>
          <cell r="AH1299">
            <v>1.5</v>
          </cell>
          <cell r="AJ1299">
            <v>12.62</v>
          </cell>
          <cell r="AL1299">
            <v>9.49</v>
          </cell>
          <cell r="AN1299">
            <v>3.12</v>
          </cell>
        </row>
        <row r="1300">
          <cell r="B1300">
            <v>1981</v>
          </cell>
          <cell r="C1300">
            <v>7979</v>
          </cell>
          <cell r="D1300">
            <v>13.2</v>
          </cell>
          <cell r="F1300">
            <v>7636</v>
          </cell>
          <cell r="G1300">
            <v>12.6</v>
          </cell>
          <cell r="I1300">
            <v>15615</v>
          </cell>
          <cell r="J1300">
            <v>25.8</v>
          </cell>
        </row>
        <row r="1301">
          <cell r="B1301">
            <v>1991</v>
          </cell>
          <cell r="C1301">
            <v>8451</v>
          </cell>
          <cell r="D1301">
            <v>12.6</v>
          </cell>
          <cell r="F1301">
            <v>7812</v>
          </cell>
          <cell r="G1301">
            <v>11.8</v>
          </cell>
          <cell r="I1301">
            <v>16263</v>
          </cell>
          <cell r="J1301">
            <v>24.4</v>
          </cell>
          <cell r="Z1301" t="str">
            <v>High</v>
          </cell>
        </row>
        <row r="1302">
          <cell r="B1302">
            <v>2000</v>
          </cell>
          <cell r="C1302">
            <v>10569.3</v>
          </cell>
          <cell r="D1302">
            <v>11.724477604986504</v>
          </cell>
          <cell r="F1302">
            <v>10317.299999999999</v>
          </cell>
          <cell r="G1302">
            <v>11.444935122848936</v>
          </cell>
          <cell r="I1302">
            <v>20886.599999999999</v>
          </cell>
          <cell r="J1302">
            <v>23.169412727835439</v>
          </cell>
          <cell r="Z1302" t="str">
            <v>2000-2005</v>
          </cell>
          <cell r="AB1302">
            <v>0.91</v>
          </cell>
          <cell r="AD1302">
            <v>6.23</v>
          </cell>
          <cell r="AF1302">
            <v>3.55</v>
          </cell>
          <cell r="AH1302">
            <v>2.68</v>
          </cell>
          <cell r="AJ1302">
            <v>13.46</v>
          </cell>
          <cell r="AL1302">
            <v>7.67</v>
          </cell>
          <cell r="AN1302">
            <v>5.8</v>
          </cell>
        </row>
        <row r="1303">
          <cell r="B1303">
            <v>2005</v>
          </cell>
          <cell r="C1303">
            <v>10207</v>
          </cell>
          <cell r="D1303">
            <v>11</v>
          </cell>
          <cell r="F1303">
            <v>9898</v>
          </cell>
          <cell r="G1303">
            <v>10.6</v>
          </cell>
          <cell r="I1303">
            <v>20105</v>
          </cell>
          <cell r="J1303">
            <v>21.6</v>
          </cell>
          <cell r="Z1303" t="str">
            <v>2005-2010</v>
          </cell>
          <cell r="AB1303">
            <v>0.45</v>
          </cell>
          <cell r="AD1303">
            <v>6.12</v>
          </cell>
          <cell r="AF1303">
            <v>3.99</v>
          </cell>
          <cell r="AH1303">
            <v>2.13</v>
          </cell>
          <cell r="AJ1303">
            <v>12.77</v>
          </cell>
          <cell r="AL1303">
            <v>8.32</v>
          </cell>
          <cell r="AN1303">
            <v>4.4400000000000004</v>
          </cell>
        </row>
        <row r="1304">
          <cell r="B1304">
            <v>2010</v>
          </cell>
          <cell r="C1304">
            <v>9662</v>
          </cell>
          <cell r="D1304">
            <v>10.1</v>
          </cell>
          <cell r="F1304">
            <v>9218</v>
          </cell>
          <cell r="G1304">
            <v>9.6999999999999993</v>
          </cell>
          <cell r="I1304">
            <v>18880</v>
          </cell>
          <cell r="J1304">
            <v>19.8</v>
          </cell>
          <cell r="Z1304" t="str">
            <v>2010-2015</v>
          </cell>
          <cell r="AB1304">
            <v>0.32</v>
          </cell>
          <cell r="AD1304">
            <v>6.13</v>
          </cell>
          <cell r="AF1304">
            <v>4.5999999999999996</v>
          </cell>
          <cell r="AH1304">
            <v>1.54</v>
          </cell>
          <cell r="AJ1304">
            <v>12.55</v>
          </cell>
          <cell r="AL1304">
            <v>9.41</v>
          </cell>
          <cell r="AN1304">
            <v>3.14</v>
          </cell>
        </row>
        <row r="1305">
          <cell r="B1305">
            <v>2015</v>
          </cell>
          <cell r="C1305">
            <v>9267</v>
          </cell>
          <cell r="D1305">
            <v>9.6</v>
          </cell>
          <cell r="F1305">
            <v>8666</v>
          </cell>
          <cell r="G1305">
            <v>9</v>
          </cell>
          <cell r="I1305">
            <v>17933</v>
          </cell>
          <cell r="J1305">
            <v>18.5</v>
          </cell>
        </row>
        <row r="1306">
          <cell r="AH1306" t="str">
            <v>Main</v>
          </cell>
          <cell r="AJ1306" t="str">
            <v>Demography</v>
          </cell>
          <cell r="AL1306" t="str">
            <v>Graph</v>
          </cell>
        </row>
        <row r="1307">
          <cell r="B1307" t="str">
            <v xml:space="preserve">Source: Population and Housing Census1960, 1972, 1981, 1991,  2000. </v>
          </cell>
          <cell r="Z1307" t="str">
            <v>Table 64: Medium projection scenario Aruba 2000-2015, working age population by sex</v>
          </cell>
        </row>
        <row r="1309">
          <cell r="AA1309">
            <v>2000</v>
          </cell>
          <cell r="AD1309">
            <v>2005</v>
          </cell>
          <cell r="AG1309">
            <v>2010</v>
          </cell>
          <cell r="AJ1309">
            <v>2015</v>
          </cell>
        </row>
        <row r="1310">
          <cell r="Z1310" t="str">
            <v>Age group</v>
          </cell>
          <cell r="AA1310" t="str">
            <v>Males</v>
          </cell>
          <cell r="AB1310" t="str">
            <v>Females</v>
          </cell>
          <cell r="AC1310" t="str">
            <v>Total</v>
          </cell>
          <cell r="AD1310" t="str">
            <v>Males</v>
          </cell>
          <cell r="AE1310" t="str">
            <v>Females</v>
          </cell>
          <cell r="AF1310" t="str">
            <v>Total</v>
          </cell>
          <cell r="AG1310" t="str">
            <v>Males</v>
          </cell>
          <cell r="AH1310" t="str">
            <v>Females</v>
          </cell>
          <cell r="AI1310" t="str">
            <v>Total</v>
          </cell>
          <cell r="AJ1310" t="str">
            <v>Males</v>
          </cell>
          <cell r="AK1310" t="str">
            <v>Females</v>
          </cell>
          <cell r="AL1310" t="str">
            <v>Total</v>
          </cell>
        </row>
        <row r="1312">
          <cell r="F1312" t="str">
            <v>Main</v>
          </cell>
          <cell r="H1312" t="str">
            <v>Demography</v>
          </cell>
          <cell r="J1312" t="str">
            <v>Graph</v>
          </cell>
          <cell r="Z1312" t="str">
            <v>Under 15</v>
          </cell>
          <cell r="AA1312">
            <v>23958</v>
          </cell>
          <cell r="AB1312">
            <v>25954</v>
          </cell>
          <cell r="AC1312">
            <v>49912</v>
          </cell>
          <cell r="AD1312">
            <v>23694</v>
          </cell>
          <cell r="AE1312">
            <v>25809</v>
          </cell>
          <cell r="AF1312">
            <v>49502</v>
          </cell>
          <cell r="AG1312">
            <v>23055</v>
          </cell>
          <cell r="AH1312">
            <v>24792</v>
          </cell>
          <cell r="AI1312">
            <v>47847</v>
          </cell>
          <cell r="AJ1312">
            <v>21988</v>
          </cell>
          <cell r="AK1312">
            <v>23468</v>
          </cell>
          <cell r="AL1312">
            <v>45456</v>
          </cell>
        </row>
        <row r="1313">
          <cell r="Z1313" t="str">
            <v>15-49</v>
          </cell>
          <cell r="AA1313">
            <v>55.158282491078623</v>
          </cell>
          <cell r="AB1313">
            <v>55.137983046886617</v>
          </cell>
          <cell r="AC1313">
            <v>55.147725012706339</v>
          </cell>
          <cell r="AD1313">
            <v>53.370875098547131</v>
          </cell>
          <cell r="AE1313">
            <v>52.939366590088611</v>
          </cell>
          <cell r="AF1313">
            <v>53.145096355145206</v>
          </cell>
          <cell r="AG1313">
            <v>50.851382945873212</v>
          </cell>
          <cell r="AH1313">
            <v>49.69432139349356</v>
          </cell>
          <cell r="AI1313">
            <v>50.245203566215466</v>
          </cell>
          <cell r="AJ1313">
            <v>47.779226423294219</v>
          </cell>
          <cell r="AK1313">
            <v>46.236898100717156</v>
          </cell>
          <cell r="AL1313">
            <v>46.970808576595196</v>
          </cell>
        </row>
        <row r="1314">
          <cell r="Z1314" t="str">
            <v xml:space="preserve">    % 15-49</v>
          </cell>
          <cell r="AA1314">
            <v>4488</v>
          </cell>
          <cell r="AB1314">
            <v>4999</v>
          </cell>
          <cell r="AC1314">
            <v>9487</v>
          </cell>
          <cell r="AD1314">
            <v>5572</v>
          </cell>
          <cell r="AE1314">
            <v>6389</v>
          </cell>
          <cell r="AF1314">
            <v>11960</v>
          </cell>
          <cell r="AG1314">
            <v>6787</v>
          </cell>
          <cell r="AH1314">
            <v>7895</v>
          </cell>
          <cell r="AI1314">
            <v>14682</v>
          </cell>
          <cell r="AJ1314">
            <v>7695</v>
          </cell>
          <cell r="AK1314">
            <v>8850</v>
          </cell>
          <cell r="AL1314">
            <v>16544</v>
          </cell>
        </row>
        <row r="1315">
          <cell r="Z1315" t="str">
            <v>50-59</v>
          </cell>
          <cell r="AA1315">
            <v>4374</v>
          </cell>
          <cell r="AB1315">
            <v>5762</v>
          </cell>
          <cell r="AC1315">
            <v>10136</v>
          </cell>
          <cell r="AD1315">
            <v>4922</v>
          </cell>
          <cell r="AE1315">
            <v>6656</v>
          </cell>
          <cell r="AF1315">
            <v>11578</v>
          </cell>
          <cell r="AG1315">
            <v>5834</v>
          </cell>
          <cell r="AH1315">
            <v>7984</v>
          </cell>
          <cell r="AI1315">
            <v>13818</v>
          </cell>
          <cell r="AJ1315">
            <v>7070</v>
          </cell>
          <cell r="AK1315">
            <v>9772</v>
          </cell>
          <cell r="AL1315">
            <v>16842</v>
          </cell>
        </row>
        <row r="1316">
          <cell r="Z1316" t="str">
            <v>60+</v>
          </cell>
          <cell r="AA1316">
            <v>10.070219868769426</v>
          </cell>
          <cell r="AB1316">
            <v>12.241082619872108</v>
          </cell>
          <cell r="AC1316">
            <v>11.199257507789538</v>
          </cell>
          <cell r="AD1316">
            <v>11.08683410293952</v>
          </cell>
          <cell r="AE1316">
            <v>13.652773219560224</v>
          </cell>
          <cell r="AF1316">
            <v>12.430082130012346</v>
          </cell>
          <cell r="AG1316">
            <v>12.867793021306632</v>
          </cell>
          <cell r="AH1316">
            <v>16.003527831786567</v>
          </cell>
          <cell r="AI1316">
            <v>14.510590483791361</v>
          </cell>
          <cell r="AJ1316">
            <v>15.362885701868754</v>
          </cell>
          <cell r="AK1316">
            <v>19.252896209315153</v>
          </cell>
          <cell r="AL1316">
            <v>17.403254972875224</v>
          </cell>
        </row>
        <row r="1317">
          <cell r="Z1317" t="str">
            <v xml:space="preserve">   % 50-59</v>
          </cell>
          <cell r="AA1317">
            <v>28446</v>
          </cell>
          <cell r="AB1317">
            <v>30953</v>
          </cell>
          <cell r="AC1317">
            <v>59399</v>
          </cell>
          <cell r="AD1317">
            <v>29266</v>
          </cell>
          <cell r="AE1317">
            <v>32198</v>
          </cell>
          <cell r="AF1317">
            <v>61462</v>
          </cell>
          <cell r="AG1317">
            <v>29842</v>
          </cell>
          <cell r="AH1317">
            <v>32687</v>
          </cell>
          <cell r="AI1317">
            <v>62529</v>
          </cell>
          <cell r="AJ1317">
            <v>29683</v>
          </cell>
          <cell r="AK1317">
            <v>32318</v>
          </cell>
          <cell r="AL1317">
            <v>62000</v>
          </cell>
        </row>
        <row r="1318">
          <cell r="Z1318" t="str">
            <v>15-60</v>
          </cell>
          <cell r="AA1318">
            <v>65.490963508691152</v>
          </cell>
          <cell r="AB1318">
            <v>65.758110089014465</v>
          </cell>
          <cell r="AC1318">
            <v>65.62990298985703</v>
          </cell>
          <cell r="AD1318">
            <v>65.921838044824867</v>
          </cell>
          <cell r="AE1318">
            <v>66.044469970462742</v>
          </cell>
          <cell r="AF1318">
            <v>65.985291749422942</v>
          </cell>
          <cell r="AG1318">
            <v>65.821165468260617</v>
          </cell>
          <cell r="AH1318">
            <v>65.519453186073079</v>
          </cell>
          <cell r="AI1318">
            <v>65.663099751120996</v>
          </cell>
          <cell r="AJ1318">
            <v>64.500217296827472</v>
          </cell>
          <cell r="AK1318">
            <v>63.673260304200483</v>
          </cell>
          <cell r="AL1318">
            <v>64.066132782226816</v>
          </cell>
        </row>
        <row r="1319">
          <cell r="P1319" t="str">
            <v>Main</v>
          </cell>
          <cell r="R1319" t="str">
            <v>Demography</v>
          </cell>
          <cell r="Z1319" t="str">
            <v xml:space="preserve">    % 15-60</v>
          </cell>
          <cell r="AA1319">
            <v>43435</v>
          </cell>
          <cell r="AB1319">
            <v>47071</v>
          </cell>
          <cell r="AC1319">
            <v>90506</v>
          </cell>
          <cell r="AD1319">
            <v>44395</v>
          </cell>
          <cell r="AE1319">
            <v>48752</v>
          </cell>
          <cell r="AF1319">
            <v>93145</v>
          </cell>
          <cell r="AG1319">
            <v>45338</v>
          </cell>
          <cell r="AH1319">
            <v>49889</v>
          </cell>
          <cell r="AI1319">
            <v>95227</v>
          </cell>
          <cell r="AJ1319">
            <v>46020</v>
          </cell>
          <cell r="AK1319">
            <v>50756</v>
          </cell>
          <cell r="AL1319">
            <v>96775</v>
          </cell>
        </row>
        <row r="1320">
          <cell r="L1320" t="str">
            <v>Table 65. Projected dependency ratios at end of projection period, Aruba 2000-2015</v>
          </cell>
          <cell r="Z1320" t="str">
            <v xml:space="preserve">Total pop. </v>
          </cell>
        </row>
        <row r="1322">
          <cell r="O1322" t="str">
            <v>Under 15</v>
          </cell>
          <cell r="P1322" t="str">
            <v>65 &amp; Over</v>
          </cell>
          <cell r="R1322" t="str">
            <v>Under 15 and 65 and over</v>
          </cell>
          <cell r="Z1322" t="str">
            <v>Source: Population and Housing Census 2000</v>
          </cell>
        </row>
        <row r="1324">
          <cell r="N1324">
            <v>2000</v>
          </cell>
          <cell r="O1324">
            <v>33.299999999999997</v>
          </cell>
          <cell r="P1324">
            <v>10.6</v>
          </cell>
          <cell r="R1324">
            <v>43.9</v>
          </cell>
        </row>
        <row r="1325">
          <cell r="L1325" t="str">
            <v>Low scenario</v>
          </cell>
          <cell r="N1325">
            <v>2005</v>
          </cell>
          <cell r="O1325">
            <v>31.2</v>
          </cell>
          <cell r="P1325">
            <v>12.8</v>
          </cell>
          <cell r="R1325">
            <v>44</v>
          </cell>
        </row>
        <row r="1326">
          <cell r="N1326">
            <v>2010</v>
          </cell>
          <cell r="O1326">
            <v>28</v>
          </cell>
          <cell r="P1326">
            <v>14.4</v>
          </cell>
          <cell r="R1326">
            <v>42.4</v>
          </cell>
        </row>
        <row r="1327">
          <cell r="N1327">
            <v>2015</v>
          </cell>
          <cell r="O1327">
            <v>25.9</v>
          </cell>
          <cell r="P1327">
            <v>17.100000000000001</v>
          </cell>
          <cell r="R1327">
            <v>43</v>
          </cell>
        </row>
        <row r="1329">
          <cell r="N1329">
            <v>2000</v>
          </cell>
          <cell r="O1329">
            <v>33.299999999999997</v>
          </cell>
          <cell r="P1329">
            <v>10.6</v>
          </cell>
          <cell r="R1329">
            <v>43.9</v>
          </cell>
        </row>
        <row r="1330">
          <cell r="L1330" t="str">
            <v>Medium scenario</v>
          </cell>
          <cell r="N1330">
            <v>2005</v>
          </cell>
          <cell r="O1330">
            <v>30.8</v>
          </cell>
          <cell r="P1330">
            <v>12</v>
          </cell>
          <cell r="R1330">
            <v>42.8</v>
          </cell>
        </row>
        <row r="1331">
          <cell r="N1331">
            <v>2010</v>
          </cell>
          <cell r="O1331">
            <v>28</v>
          </cell>
          <cell r="P1331">
            <v>13.4</v>
          </cell>
          <cell r="R1331">
            <v>41.4</v>
          </cell>
        </row>
        <row r="1332">
          <cell r="N1332">
            <v>2015</v>
          </cell>
          <cell r="O1332">
            <v>26.4</v>
          </cell>
          <cell r="P1332">
            <v>15.9</v>
          </cell>
          <cell r="R1332">
            <v>42.2</v>
          </cell>
        </row>
        <row r="1333">
          <cell r="F1333" t="str">
            <v>Main</v>
          </cell>
          <cell r="H1333" t="str">
            <v>Demography</v>
          </cell>
        </row>
        <row r="1334">
          <cell r="B1334" t="str">
            <v>Table 66. Number of requests for nationalisation by nationality,2000</v>
          </cell>
          <cell r="N1334">
            <v>2000</v>
          </cell>
          <cell r="O1334">
            <v>33.299999999999997</v>
          </cell>
          <cell r="P1334">
            <v>10.6</v>
          </cell>
          <cell r="R1334">
            <v>43.9</v>
          </cell>
        </row>
        <row r="1335">
          <cell r="L1335" t="str">
            <v>High scenario</v>
          </cell>
          <cell r="N1335">
            <v>2005</v>
          </cell>
          <cell r="O1335">
            <v>30.6</v>
          </cell>
          <cell r="P1335">
            <v>11.8</v>
          </cell>
          <cell r="R1335">
            <v>42.4</v>
          </cell>
        </row>
        <row r="1336">
          <cell r="B1336" t="str">
            <v>Nationality</v>
          </cell>
          <cell r="E1336" t="str">
            <v>No. of persons</v>
          </cell>
          <cell r="N1336">
            <v>2010</v>
          </cell>
          <cell r="O1336">
            <v>28</v>
          </cell>
          <cell r="P1336">
            <v>13.2</v>
          </cell>
          <cell r="R1336">
            <v>41.2</v>
          </cell>
        </row>
        <row r="1337">
          <cell r="N1337">
            <v>2015</v>
          </cell>
          <cell r="O1337">
            <v>26.3</v>
          </cell>
          <cell r="P1337">
            <v>15.6</v>
          </cell>
          <cell r="R1337">
            <v>42</v>
          </cell>
        </row>
        <row r="1338">
          <cell r="B1338" t="str">
            <v>South America</v>
          </cell>
          <cell r="L1338" t="str">
            <v xml:space="preserve">Source: Population and Housing Census 2000. </v>
          </cell>
        </row>
        <row r="1340">
          <cell r="B1340" t="str">
            <v>Colombia</v>
          </cell>
          <cell r="E1340">
            <v>494</v>
          </cell>
        </row>
        <row r="1341">
          <cell r="B1341" t="str">
            <v>Venezuela</v>
          </cell>
          <cell r="E1341">
            <v>136</v>
          </cell>
        </row>
        <row r="1342">
          <cell r="B1342" t="str">
            <v>Surinam</v>
          </cell>
          <cell r="E1342">
            <v>100</v>
          </cell>
        </row>
        <row r="1343">
          <cell r="B1343" t="str">
            <v>Peru</v>
          </cell>
          <cell r="E1343">
            <v>92</v>
          </cell>
        </row>
        <row r="1344">
          <cell r="B1344" t="str">
            <v>Guyana</v>
          </cell>
          <cell r="E1344">
            <v>41</v>
          </cell>
        </row>
        <row r="1345">
          <cell r="B1345" t="str">
            <v>Brezil</v>
          </cell>
          <cell r="E1345">
            <v>12</v>
          </cell>
        </row>
        <row r="1346">
          <cell r="B1346" t="str">
            <v>Ecuador</v>
          </cell>
          <cell r="E1346">
            <v>6</v>
          </cell>
        </row>
        <row r="1347">
          <cell r="B1347" t="str">
            <v>Argentina</v>
          </cell>
          <cell r="E1347">
            <v>2</v>
          </cell>
        </row>
        <row r="1348">
          <cell r="B1348" t="str">
            <v>Chili</v>
          </cell>
          <cell r="E1348">
            <v>1</v>
          </cell>
        </row>
        <row r="1350">
          <cell r="B1350" t="str">
            <v>Caribean Islands</v>
          </cell>
        </row>
        <row r="1352">
          <cell r="B1352" t="str">
            <v>Dominican Republic</v>
          </cell>
          <cell r="E1352">
            <v>255</v>
          </cell>
        </row>
        <row r="1353">
          <cell r="B1353" t="str">
            <v>Haiti</v>
          </cell>
          <cell r="E1353">
            <v>145</v>
          </cell>
        </row>
        <row r="1354">
          <cell r="B1354" t="str">
            <v>Jamaica</v>
          </cell>
          <cell r="E1354">
            <v>47</v>
          </cell>
        </row>
        <row r="1355">
          <cell r="B1355" t="str">
            <v>Grenada</v>
          </cell>
          <cell r="E1355">
            <v>8</v>
          </cell>
        </row>
        <row r="1356">
          <cell r="B1356" t="str">
            <v>Dominican Republic</v>
          </cell>
          <cell r="E1356">
            <v>5</v>
          </cell>
        </row>
        <row r="1357">
          <cell r="B1357" t="str">
            <v>Trinidad and Tobago</v>
          </cell>
          <cell r="E1357">
            <v>5</v>
          </cell>
        </row>
        <row r="1358">
          <cell r="B1358" t="str">
            <v>St. Vincent</v>
          </cell>
          <cell r="E1358">
            <v>4</v>
          </cell>
        </row>
        <row r="1360">
          <cell r="B1360" t="str">
            <v>Azia</v>
          </cell>
        </row>
        <row r="1362">
          <cell r="B1362" t="str">
            <v>China</v>
          </cell>
          <cell r="E1362">
            <v>40</v>
          </cell>
        </row>
        <row r="1363">
          <cell r="B1363" t="str">
            <v>Phillipines</v>
          </cell>
          <cell r="E1363">
            <v>36</v>
          </cell>
        </row>
        <row r="1364">
          <cell r="B1364" t="str">
            <v>India</v>
          </cell>
          <cell r="E1364">
            <v>10</v>
          </cell>
        </row>
        <row r="1366">
          <cell r="B1366" t="str">
            <v>Europe</v>
          </cell>
        </row>
        <row r="1368">
          <cell r="B1368" t="str">
            <v>British</v>
          </cell>
          <cell r="E1368">
            <v>6</v>
          </cell>
        </row>
        <row r="1369">
          <cell r="B1369" t="str">
            <v>German</v>
          </cell>
          <cell r="E1369">
            <v>2</v>
          </cell>
        </row>
        <row r="1370">
          <cell r="B1370" t="str">
            <v>Portugal</v>
          </cell>
          <cell r="E1370">
            <v>2</v>
          </cell>
        </row>
        <row r="1371">
          <cell r="B1371" t="str">
            <v>France</v>
          </cell>
          <cell r="E1371">
            <v>1</v>
          </cell>
        </row>
        <row r="1372">
          <cell r="B1372" t="str">
            <v>Italy</v>
          </cell>
          <cell r="E1372">
            <v>1</v>
          </cell>
        </row>
        <row r="1374">
          <cell r="B1374" t="str">
            <v>North America</v>
          </cell>
        </row>
        <row r="1376">
          <cell r="B1376" t="str">
            <v>US</v>
          </cell>
          <cell r="E1376">
            <v>3</v>
          </cell>
        </row>
        <row r="1378">
          <cell r="B1378" t="str">
            <v>Africa</v>
          </cell>
        </row>
        <row r="1380">
          <cell r="B1380" t="str">
            <v>Kenya</v>
          </cell>
          <cell r="E1380">
            <v>1</v>
          </cell>
        </row>
        <row r="1381">
          <cell r="B1381" t="str">
            <v>Cameroun</v>
          </cell>
          <cell r="E1381">
            <v>1</v>
          </cell>
        </row>
        <row r="1383">
          <cell r="B1383" t="str">
            <v>Central America</v>
          </cell>
        </row>
        <row r="1385">
          <cell r="B1385" t="str">
            <v>Panama</v>
          </cell>
          <cell r="E1385">
            <v>2</v>
          </cell>
        </row>
        <row r="1386">
          <cell r="B1386" t="str">
            <v>Honduras</v>
          </cell>
          <cell r="E1386">
            <v>1</v>
          </cell>
        </row>
        <row r="1387">
          <cell r="B1387" t="str">
            <v>Mexico</v>
          </cell>
          <cell r="E1387">
            <v>1</v>
          </cell>
        </row>
        <row r="1388">
          <cell r="B1388" t="str">
            <v>El Salvador</v>
          </cell>
          <cell r="E1388">
            <v>1</v>
          </cell>
        </row>
        <row r="1390">
          <cell r="B1390" t="str">
            <v>Total</v>
          </cell>
          <cell r="E1390">
            <v>1461</v>
          </cell>
        </row>
        <row r="1394">
          <cell r="B1394" t="str">
            <v>Source: Jaarverslag 2000, Parket van de Procureur Generaal.</v>
          </cell>
        </row>
      </sheetData>
      <sheetData sheetId="2">
        <row r="7">
          <cell r="C7" t="str">
            <v>Elections</v>
          </cell>
        </row>
        <row r="17">
          <cell r="K17" t="str">
            <v>Main</v>
          </cell>
          <cell r="L17" t="str">
            <v>Political</v>
          </cell>
        </row>
        <row r="18">
          <cell r="B18" t="str">
            <v>Table 101.  Results of elections to island council  ( C ) and parlement  ( P )</v>
          </cell>
        </row>
        <row r="21">
          <cell r="C21" t="str">
            <v>NUMBER OF</v>
          </cell>
          <cell r="E21" t="str">
            <v>NUMBER  OF</v>
          </cell>
          <cell r="G21" t="str">
            <v xml:space="preserve">       %     1)</v>
          </cell>
          <cell r="I21" t="str">
            <v>VALID</v>
          </cell>
          <cell r="K21" t="str">
            <v>INVALID</v>
          </cell>
          <cell r="M21" t="str">
            <v>ABSTEN-</v>
          </cell>
        </row>
        <row r="22">
          <cell r="B22" t="str">
            <v>YEAR</v>
          </cell>
          <cell r="C22" t="str">
            <v>PERSONS WITH</v>
          </cell>
          <cell r="E22" t="str">
            <v>PERSONS  WHO</v>
          </cell>
          <cell r="G22" t="str">
            <v xml:space="preserve"> OF</v>
          </cell>
          <cell r="I22" t="str">
            <v>VOTES</v>
          </cell>
          <cell r="K22" t="str">
            <v>VOTES</v>
          </cell>
          <cell r="M22" t="str">
            <v>TIONS</v>
          </cell>
        </row>
        <row r="23">
          <cell r="C23" t="str">
            <v>VOTING RIGHTS</v>
          </cell>
          <cell r="E23" t="str">
            <v>DID  VOTE</v>
          </cell>
          <cell r="G23" t="str">
            <v xml:space="preserve">  TURN-OUT</v>
          </cell>
        </row>
        <row r="26">
          <cell r="B26" t="str">
            <v>1971</v>
          </cell>
          <cell r="C26" t="str">
            <v>27335  (C)</v>
          </cell>
          <cell r="E26">
            <v>24011</v>
          </cell>
          <cell r="G26">
            <v>87.839765867934887</v>
          </cell>
          <cell r="I26">
            <v>23552</v>
          </cell>
          <cell r="K26" t="str">
            <v>459</v>
          </cell>
          <cell r="M26">
            <v>3324</v>
          </cell>
        </row>
        <row r="27">
          <cell r="B27" t="str">
            <v>1973</v>
          </cell>
          <cell r="C27" t="str">
            <v>32938 (P)</v>
          </cell>
          <cell r="E27">
            <v>29070</v>
          </cell>
          <cell r="G27">
            <v>88.256724755601439</v>
          </cell>
          <cell r="I27">
            <v>28588</v>
          </cell>
          <cell r="K27" t="str">
            <v>482</v>
          </cell>
          <cell r="M27">
            <v>3868</v>
          </cell>
        </row>
        <row r="28">
          <cell r="B28" t="str">
            <v>1975</v>
          </cell>
          <cell r="C28" t="str">
            <v>34682 (C)</v>
          </cell>
          <cell r="E28">
            <v>31257</v>
          </cell>
          <cell r="G28">
            <v>90.124560290640673</v>
          </cell>
          <cell r="I28">
            <v>30858</v>
          </cell>
          <cell r="K28" t="str">
            <v>399</v>
          </cell>
          <cell r="M28">
            <v>3425</v>
          </cell>
        </row>
        <row r="29">
          <cell r="B29" t="str">
            <v>1977</v>
          </cell>
          <cell r="C29" t="str">
            <v>36953 (P)</v>
          </cell>
          <cell r="E29">
            <v>31947</v>
          </cell>
          <cell r="G29">
            <v>86.453061997672719</v>
          </cell>
          <cell r="I29">
            <v>31561</v>
          </cell>
          <cell r="K29" t="str">
            <v>386</v>
          </cell>
          <cell r="M29">
            <v>5006</v>
          </cell>
        </row>
        <row r="30">
          <cell r="B30" t="str">
            <v>1979</v>
          </cell>
          <cell r="C30" t="str">
            <v>38697 (C)</v>
          </cell>
          <cell r="E30">
            <v>33198</v>
          </cell>
          <cell r="G30">
            <v>85.789596092720359</v>
          </cell>
          <cell r="I30">
            <v>32775</v>
          </cell>
          <cell r="K30" t="str">
            <v>423</v>
          </cell>
          <cell r="M30">
            <v>5499</v>
          </cell>
        </row>
        <row r="31">
          <cell r="B31" t="str">
            <v>1979</v>
          </cell>
          <cell r="C31" t="str">
            <v>38938 (P)</v>
          </cell>
          <cell r="E31">
            <v>32633</v>
          </cell>
          <cell r="G31">
            <v>83.807591555806667</v>
          </cell>
          <cell r="I31">
            <v>32315</v>
          </cell>
          <cell r="K31" t="str">
            <v>318</v>
          </cell>
          <cell r="M31">
            <v>6305</v>
          </cell>
        </row>
        <row r="32">
          <cell r="B32" t="str">
            <v>1982</v>
          </cell>
          <cell r="C32" t="str">
            <v>42142 (P)</v>
          </cell>
          <cell r="E32">
            <v>35963</v>
          </cell>
          <cell r="G32">
            <v>85.337667884770539</v>
          </cell>
          <cell r="I32">
            <v>35460</v>
          </cell>
          <cell r="K32" t="str">
            <v>503</v>
          </cell>
          <cell r="M32">
            <v>6179</v>
          </cell>
        </row>
        <row r="33">
          <cell r="B33" t="str">
            <v>1983</v>
          </cell>
          <cell r="C33" t="str">
            <v>42716 (C)</v>
          </cell>
          <cell r="E33">
            <v>36360</v>
          </cell>
          <cell r="G33">
            <v>85.120329618878174</v>
          </cell>
          <cell r="I33">
            <v>35898</v>
          </cell>
          <cell r="K33" t="str">
            <v>462</v>
          </cell>
          <cell r="M33">
            <v>6356</v>
          </cell>
        </row>
        <row r="34">
          <cell r="B34" t="str">
            <v>1985 2)</v>
          </cell>
          <cell r="C34" t="str">
            <v>43393 (C=P)</v>
          </cell>
          <cell r="E34">
            <v>37033</v>
          </cell>
          <cell r="G34">
            <v>85.343258129191341</v>
          </cell>
          <cell r="I34">
            <v>36642</v>
          </cell>
          <cell r="K34" t="str">
            <v>391</v>
          </cell>
          <cell r="M34">
            <v>6360</v>
          </cell>
        </row>
        <row r="35">
          <cell r="B35" t="str">
            <v>1989</v>
          </cell>
          <cell r="C35" t="str">
            <v>43054 (P)</v>
          </cell>
          <cell r="E35">
            <v>36465</v>
          </cell>
          <cell r="G35">
            <v>84.695963208993362</v>
          </cell>
          <cell r="I35">
            <v>36032</v>
          </cell>
          <cell r="K35" t="str">
            <v>433</v>
          </cell>
          <cell r="M35">
            <v>6589</v>
          </cell>
        </row>
        <row r="36">
          <cell r="B36" t="str">
            <v>1993</v>
          </cell>
          <cell r="C36" t="str">
            <v>45680 (P)</v>
          </cell>
          <cell r="E36">
            <v>40240</v>
          </cell>
          <cell r="G36">
            <v>88.091068301225917</v>
          </cell>
          <cell r="I36">
            <v>39867</v>
          </cell>
          <cell r="K36" t="str">
            <v>373</v>
          </cell>
          <cell r="M36">
            <v>5440</v>
          </cell>
        </row>
        <row r="37">
          <cell r="B37" t="str">
            <v>1994</v>
          </cell>
          <cell r="C37" t="str">
            <v>46848 (P)</v>
          </cell>
          <cell r="E37">
            <v>39986</v>
          </cell>
          <cell r="G37">
            <v>85.35262978142076</v>
          </cell>
          <cell r="I37">
            <v>39566</v>
          </cell>
          <cell r="K37" t="str">
            <v>420</v>
          </cell>
          <cell r="M37">
            <v>6862</v>
          </cell>
        </row>
        <row r="38">
          <cell r="B38">
            <v>1997</v>
          </cell>
          <cell r="C38" t="str">
            <v>52166 (P)</v>
          </cell>
          <cell r="E38">
            <v>44741</v>
          </cell>
          <cell r="G38">
            <v>86</v>
          </cell>
          <cell r="I38">
            <v>44155</v>
          </cell>
          <cell r="K38">
            <v>586</v>
          </cell>
          <cell r="M38">
            <v>7425</v>
          </cell>
        </row>
        <row r="41">
          <cell r="B41" t="str">
            <v xml:space="preserve"> Source:  Registry  Office</v>
          </cell>
        </row>
        <row r="42">
          <cell r="B42" t="str">
            <v xml:space="preserve">               1)  percentage of persons with voting rights who did vote on election-day.</v>
          </cell>
        </row>
        <row r="43">
          <cell r="B43" t="str">
            <v xml:space="preserve">               2)  In  the  framework  of  the  new  constitutional  status  of  Aruba,  the  Island  Council  elected  on  November  22nd.,  1985,</v>
          </cell>
        </row>
        <row r="44">
          <cell r="C44" t="str">
            <v>became  the  first  Parliament  of Aruba  per  January  1st.,  1986.</v>
          </cell>
        </row>
        <row r="46">
          <cell r="K46" t="str">
            <v>Main</v>
          </cell>
          <cell r="L46" t="str">
            <v>Political</v>
          </cell>
          <cell r="N46" t="str">
            <v>Graph</v>
          </cell>
        </row>
        <row r="47">
          <cell r="B47" t="str">
            <v>Table 102.  Results of elections to the new parliament ¹ )by parties</v>
          </cell>
        </row>
        <row r="50">
          <cell r="D50" t="str">
            <v>AVP</v>
          </cell>
          <cell r="E50" t="str">
            <v>MEP</v>
          </cell>
          <cell r="F50" t="str">
            <v>OLA</v>
          </cell>
          <cell r="G50" t="str">
            <v>PPA</v>
          </cell>
          <cell r="H50" t="str">
            <v>ADN</v>
          </cell>
          <cell r="I50" t="str">
            <v>PARA</v>
          </cell>
          <cell r="J50" t="str">
            <v>MAS</v>
          </cell>
          <cell r="K50" t="str">
            <v>PDA</v>
          </cell>
          <cell r="L50" t="str">
            <v>PPN</v>
          </cell>
          <cell r="M50" t="str">
            <v>CORONA</v>
          </cell>
          <cell r="N50" t="str">
            <v>AD'86</v>
          </cell>
        </row>
        <row r="53">
          <cell r="C53" t="str">
            <v xml:space="preserve">  1985</v>
          </cell>
          <cell r="D53">
            <v>11480</v>
          </cell>
          <cell r="E53">
            <v>13786</v>
          </cell>
          <cell r="G53">
            <v>4499</v>
          </cell>
          <cell r="H53">
            <v>3661</v>
          </cell>
          <cell r="K53">
            <v>3661</v>
          </cell>
        </row>
        <row r="54">
          <cell r="B54" t="str">
            <v>VALID</v>
          </cell>
          <cell r="C54" t="str">
            <v xml:space="preserve">  1989</v>
          </cell>
          <cell r="D54">
            <v>12668</v>
          </cell>
          <cell r="E54">
            <v>16555</v>
          </cell>
          <cell r="G54">
            <v>1772</v>
          </cell>
          <cell r="H54">
            <v>2298</v>
          </cell>
          <cell r="K54">
            <v>694</v>
          </cell>
          <cell r="L54">
            <v>1874</v>
          </cell>
          <cell r="N54">
            <v>171</v>
          </cell>
        </row>
        <row r="55">
          <cell r="B55" t="str">
            <v>VOTES</v>
          </cell>
          <cell r="C55" t="str">
            <v xml:space="preserve">  1993</v>
          </cell>
          <cell r="D55">
            <v>15621</v>
          </cell>
          <cell r="E55">
            <v>14907</v>
          </cell>
          <cell r="F55">
            <v>3056</v>
          </cell>
          <cell r="G55">
            <v>2094</v>
          </cell>
          <cell r="H55">
            <v>2314</v>
          </cell>
          <cell r="K55">
            <v>403</v>
          </cell>
          <cell r="L55">
            <v>1075</v>
          </cell>
          <cell r="M55">
            <v>397</v>
          </cell>
        </row>
        <row r="56">
          <cell r="C56" t="str">
            <v xml:space="preserve">  1994</v>
          </cell>
          <cell r="D56">
            <v>17963</v>
          </cell>
          <cell r="E56">
            <v>15437</v>
          </cell>
          <cell r="F56">
            <v>4415</v>
          </cell>
          <cell r="G56">
            <v>1751</v>
          </cell>
        </row>
        <row r="57">
          <cell r="C57" t="str">
            <v xml:space="preserve">  1997</v>
          </cell>
          <cell r="D57">
            <v>19476</v>
          </cell>
          <cell r="E57">
            <v>17358</v>
          </cell>
          <cell r="F57">
            <v>3976</v>
          </cell>
          <cell r="G57">
            <v>2052</v>
          </cell>
          <cell r="H57">
            <v>1092</v>
          </cell>
          <cell r="I57">
            <v>519</v>
          </cell>
          <cell r="J57">
            <v>268</v>
          </cell>
        </row>
        <row r="60">
          <cell r="C60" t="str">
            <v xml:space="preserve">  1985</v>
          </cell>
          <cell r="D60">
            <v>31.3</v>
          </cell>
          <cell r="E60">
            <v>37.6</v>
          </cell>
          <cell r="G60">
            <v>12.3</v>
          </cell>
          <cell r="H60">
            <v>8.8000000000000007</v>
          </cell>
          <cell r="K60">
            <v>10</v>
          </cell>
        </row>
        <row r="61">
          <cell r="C61" t="str">
            <v xml:space="preserve">  1989</v>
          </cell>
          <cell r="D61">
            <v>35.200000000000003</v>
          </cell>
          <cell r="E61">
            <v>45.9</v>
          </cell>
          <cell r="G61">
            <v>4.9000000000000004</v>
          </cell>
          <cell r="H61">
            <v>6.4</v>
          </cell>
          <cell r="K61">
            <v>1.9</v>
          </cell>
          <cell r="L61">
            <v>5.2</v>
          </cell>
          <cell r="N61">
            <v>0.5</v>
          </cell>
        </row>
        <row r="62">
          <cell r="B62" t="str">
            <v>IN  %</v>
          </cell>
          <cell r="C62" t="str">
            <v xml:space="preserve">  1993</v>
          </cell>
          <cell r="D62">
            <v>39.200000000000003</v>
          </cell>
          <cell r="E62">
            <v>37.4</v>
          </cell>
          <cell r="F62">
            <v>7.7</v>
          </cell>
          <cell r="G62">
            <v>5.3</v>
          </cell>
          <cell r="H62">
            <v>5.8</v>
          </cell>
          <cell r="K62">
            <v>1</v>
          </cell>
          <cell r="L62">
            <v>2.7</v>
          </cell>
          <cell r="M62">
            <v>1</v>
          </cell>
        </row>
        <row r="63">
          <cell r="C63" t="str">
            <v xml:space="preserve">  1994</v>
          </cell>
          <cell r="D63">
            <v>45.4</v>
          </cell>
          <cell r="E63">
            <v>39</v>
          </cell>
          <cell r="F63">
            <v>11.2</v>
          </cell>
          <cell r="G63">
            <v>4.4000000000000004</v>
          </cell>
        </row>
        <row r="64">
          <cell r="C64" t="str">
            <v xml:space="preserve">  1997</v>
          </cell>
          <cell r="D64">
            <v>43.5</v>
          </cell>
          <cell r="E64">
            <v>38.799999999999997</v>
          </cell>
          <cell r="F64">
            <v>8.9</v>
          </cell>
          <cell r="G64">
            <v>4.5999999999999996</v>
          </cell>
          <cell r="H64">
            <v>2.4</v>
          </cell>
          <cell r="I64">
            <v>1.2</v>
          </cell>
          <cell r="J64">
            <v>0.6</v>
          </cell>
        </row>
        <row r="67">
          <cell r="C67" t="str">
            <v xml:space="preserve">  1985</v>
          </cell>
          <cell r="D67">
            <v>7</v>
          </cell>
          <cell r="E67">
            <v>8</v>
          </cell>
          <cell r="G67">
            <v>2</v>
          </cell>
          <cell r="H67">
            <v>2</v>
          </cell>
          <cell r="K67">
            <v>2</v>
          </cell>
        </row>
        <row r="68">
          <cell r="C68" t="str">
            <v xml:space="preserve">  1989</v>
          </cell>
          <cell r="D68">
            <v>8</v>
          </cell>
          <cell r="E68">
            <v>10</v>
          </cell>
          <cell r="G68">
            <v>1</v>
          </cell>
          <cell r="H68">
            <v>1</v>
          </cell>
          <cell r="K68">
            <v>0</v>
          </cell>
          <cell r="L68">
            <v>1</v>
          </cell>
          <cell r="N68">
            <v>0</v>
          </cell>
        </row>
        <row r="69">
          <cell r="B69" t="str">
            <v>SEATS</v>
          </cell>
          <cell r="C69" t="str">
            <v xml:space="preserve">  1993</v>
          </cell>
          <cell r="D69">
            <v>9</v>
          </cell>
          <cell r="E69">
            <v>9</v>
          </cell>
          <cell r="F69">
            <v>1</v>
          </cell>
          <cell r="G69">
            <v>1</v>
          </cell>
          <cell r="H69">
            <v>1</v>
          </cell>
          <cell r="K69">
            <v>0</v>
          </cell>
          <cell r="L69">
            <v>0</v>
          </cell>
          <cell r="M69">
            <v>0</v>
          </cell>
        </row>
        <row r="70">
          <cell r="C70" t="str">
            <v xml:space="preserve">  1994</v>
          </cell>
          <cell r="D70">
            <v>10</v>
          </cell>
          <cell r="E70">
            <v>9</v>
          </cell>
          <cell r="F70">
            <v>2</v>
          </cell>
          <cell r="G70">
            <v>0</v>
          </cell>
        </row>
        <row r="71">
          <cell r="C71" t="str">
            <v xml:space="preserve">  1997</v>
          </cell>
          <cell r="D71">
            <v>10</v>
          </cell>
          <cell r="E71">
            <v>9</v>
          </cell>
          <cell r="F71">
            <v>2</v>
          </cell>
        </row>
        <row r="73">
          <cell r="B73" t="str">
            <v xml:space="preserve"> Source:  Registry  Office</v>
          </cell>
        </row>
        <row r="74">
          <cell r="B74" t="str">
            <v xml:space="preserve">               ¹)  In  the  framework  of  the  new  constitutional  status  of Aruba,  the  Island  Council  elected  on  November  22nd.,  1985,</v>
          </cell>
        </row>
        <row r="75">
          <cell r="B75" t="str">
            <v xml:space="preserve">                    became  the  first  Parliament  of  Aruba  per  January  1st.,  1986.</v>
          </cell>
        </row>
        <row r="77">
          <cell r="B77" t="str">
            <v>Graphs</v>
          </cell>
          <cell r="H77" t="str">
            <v>Main</v>
          </cell>
          <cell r="I77" t="str">
            <v>Political</v>
          </cell>
        </row>
        <row r="79">
          <cell r="B79" t="str">
            <v>A.</v>
          </cell>
          <cell r="C79" t="str">
            <v>Turn-out of elections to island council and parliament</v>
          </cell>
        </row>
        <row r="80">
          <cell r="B80" t="str">
            <v>B.</v>
          </cell>
          <cell r="C80" t="str">
            <v xml:space="preserve"> Results of election by parliament by parties, 1997</v>
          </cell>
        </row>
        <row r="85">
          <cell r="C85" t="str">
            <v>Turn-out of elections to island council and parliament</v>
          </cell>
          <cell r="J85" t="str">
            <v>Main</v>
          </cell>
          <cell r="K85" t="str">
            <v>Political</v>
          </cell>
          <cell r="M85" t="str">
            <v>Graph</v>
          </cell>
        </row>
        <row r="113">
          <cell r="C113" t="str">
            <v xml:space="preserve"> Results of election by parliament by parties, 1997</v>
          </cell>
          <cell r="J113" t="str">
            <v>Main</v>
          </cell>
          <cell r="K113" t="str">
            <v>Political</v>
          </cell>
          <cell r="M113" t="str">
            <v>Graph</v>
          </cell>
        </row>
      </sheetData>
      <sheetData sheetId="3">
        <row r="8">
          <cell r="C8" t="str">
            <v>Labor market</v>
          </cell>
        </row>
        <row r="152">
          <cell r="C152" t="str">
            <v>Unemployment</v>
          </cell>
        </row>
        <row r="188">
          <cell r="C188" t="str">
            <v>Income</v>
          </cell>
        </row>
        <row r="215">
          <cell r="H215" t="str">
            <v xml:space="preserve"> % of Population 14 years and over who are economically active, 2000.</v>
          </cell>
        </row>
        <row r="216">
          <cell r="H216" t="str">
            <v xml:space="preserve"> % of unemployed population, who are 14 years and over, 2000.</v>
          </cell>
        </row>
        <row r="217">
          <cell r="H217" t="str">
            <v xml:space="preserve"> Median Household income, 2000</v>
          </cell>
        </row>
        <row r="229">
          <cell r="M229" t="str">
            <v>Main</v>
          </cell>
          <cell r="N229" t="str">
            <v>Social Economic</v>
          </cell>
          <cell r="AC229" t="str">
            <v>Main</v>
          </cell>
          <cell r="AD229" t="str">
            <v>Social Economic</v>
          </cell>
          <cell r="AM229" t="str">
            <v>Main</v>
          </cell>
          <cell r="AN229" t="str">
            <v>Social Economic</v>
          </cell>
          <cell r="AP229" t="str">
            <v>Graph</v>
          </cell>
          <cell r="AU229" t="str">
            <v>Main</v>
          </cell>
          <cell r="AV229" t="str">
            <v>Social Economic</v>
          </cell>
          <cell r="AZ229" t="str">
            <v>Main</v>
          </cell>
          <cell r="BA229" t="str">
            <v>Social Economic</v>
          </cell>
        </row>
        <row r="230">
          <cell r="B230" t="str">
            <v>Table 201. Population by activity status, age and sex: Census 2000</v>
          </cell>
          <cell r="AA230" t="str">
            <v>Table 202. Employed handicapped persons by sex and type of handicap ≥ 14 yrs</v>
          </cell>
          <cell r="AJ230" t="str">
            <v>Table 204.  Participation rates Census 2000 by age and sex</v>
          </cell>
          <cell r="AR230" t="str">
            <v>Table 205.  Participation rates  Census 1991 by age and sex</v>
          </cell>
          <cell r="AY230" t="str">
            <v>Table 206.  Participation rates Labour Force Survey 1997 by age and sex</v>
          </cell>
        </row>
        <row r="232">
          <cell r="D232" t="str">
            <v>Population Oct.14 2000</v>
          </cell>
          <cell r="G232" t="str">
            <v>Census 2000</v>
          </cell>
          <cell r="AC232" t="str">
            <v>Male</v>
          </cell>
          <cell r="AD232" t="str">
            <v>Female</v>
          </cell>
          <cell r="AE232" t="str">
            <v>Total</v>
          </cell>
          <cell r="AF232" t="str">
            <v>%</v>
          </cell>
          <cell r="AK232" t="str">
            <v>Employed</v>
          </cell>
          <cell r="AL232" t="str">
            <v>Unemployed</v>
          </cell>
          <cell r="AM232" t="str">
            <v>Pop  ≥ 14yrs</v>
          </cell>
          <cell r="AN232" t="str">
            <v xml:space="preserve">Participation rates   </v>
          </cell>
          <cell r="AP232" t="str">
            <v xml:space="preserve">Total </v>
          </cell>
          <cell r="AS232" t="str">
            <v>Employed</v>
          </cell>
          <cell r="AT232" t="str">
            <v>Unemployed</v>
          </cell>
          <cell r="AU232" t="str">
            <v>Participation rates</v>
          </cell>
          <cell r="AY232" t="str">
            <v xml:space="preserve">                  Participation rates</v>
          </cell>
          <cell r="BE232" t="str">
            <v xml:space="preserve">Tot.Part.rate </v>
          </cell>
        </row>
        <row r="233">
          <cell r="G233" t="str">
            <v>Employed</v>
          </cell>
          <cell r="K233" t="str">
            <v>Unemployed</v>
          </cell>
          <cell r="O233" t="str">
            <v>Non-active*</v>
          </cell>
          <cell r="S233" t="str">
            <v>Activity status unknown</v>
          </cell>
          <cell r="W233" t="str">
            <v>Total labor force</v>
          </cell>
          <cell r="AA233" t="str">
            <v>Total employed</v>
          </cell>
          <cell r="AC233">
            <v>22476.300000000738</v>
          </cell>
          <cell r="AD233">
            <v>19405.050000000305</v>
          </cell>
          <cell r="AE233">
            <v>41881.350000001046</v>
          </cell>
          <cell r="AF233">
            <v>100</v>
          </cell>
          <cell r="AJ233" t="str">
            <v>Age group</v>
          </cell>
          <cell r="AK233" t="str">
            <v>Total</v>
          </cell>
          <cell r="AL233" t="str">
            <v>Total</v>
          </cell>
          <cell r="AM233" t="str">
            <v>Total</v>
          </cell>
          <cell r="AN233" t="str">
            <v>Male</v>
          </cell>
          <cell r="AO233" t="str">
            <v>Female</v>
          </cell>
          <cell r="AP233" t="str">
            <v>Part.rate</v>
          </cell>
          <cell r="AR233" t="str">
            <v>Age group</v>
          </cell>
          <cell r="AS233" t="str">
            <v>Total</v>
          </cell>
          <cell r="AT233" t="str">
            <v>Total</v>
          </cell>
          <cell r="AU233" t="str">
            <v>Male</v>
          </cell>
          <cell r="AV233" t="str">
            <v>Female</v>
          </cell>
          <cell r="AW233" t="str">
            <v>Total             Part.rate 1991</v>
          </cell>
          <cell r="AY233" t="str">
            <v>Age group</v>
          </cell>
          <cell r="AZ233" t="str">
            <v>Male    97</v>
          </cell>
          <cell r="BB233" t="str">
            <v>Female    97</v>
          </cell>
          <cell r="BE233" t="str">
            <v>LFS 97</v>
          </cell>
        </row>
        <row r="234">
          <cell r="B234" t="str">
            <v>Age group</v>
          </cell>
          <cell r="C234" t="str">
            <v xml:space="preserve">Male </v>
          </cell>
          <cell r="D234" t="str">
            <v>Female</v>
          </cell>
          <cell r="E234" t="str">
            <v>Total</v>
          </cell>
          <cell r="G234" t="str">
            <v xml:space="preserve">Male </v>
          </cell>
          <cell r="H234" t="str">
            <v>Female</v>
          </cell>
          <cell r="I234" t="str">
            <v>Total</v>
          </cell>
          <cell r="K234" t="str">
            <v xml:space="preserve">Male </v>
          </cell>
          <cell r="L234" t="str">
            <v>Female</v>
          </cell>
          <cell r="M234" t="str">
            <v>Total</v>
          </cell>
          <cell r="O234" t="str">
            <v xml:space="preserve">Male </v>
          </cell>
          <cell r="P234" t="str">
            <v>Female</v>
          </cell>
          <cell r="Q234" t="str">
            <v>Total</v>
          </cell>
          <cell r="S234" t="str">
            <v xml:space="preserve">Male </v>
          </cell>
          <cell r="T234" t="str">
            <v>Female</v>
          </cell>
          <cell r="U234" t="str">
            <v>Total</v>
          </cell>
          <cell r="W234" t="str">
            <v xml:space="preserve">Male </v>
          </cell>
          <cell r="X234" t="str">
            <v>Female</v>
          </cell>
          <cell r="Y234" t="str">
            <v>Total</v>
          </cell>
          <cell r="AA234" t="str">
            <v>With handicap</v>
          </cell>
          <cell r="AC234">
            <v>563.85000000000161</v>
          </cell>
          <cell r="AD234">
            <v>382.20000000000249</v>
          </cell>
          <cell r="AE234">
            <v>946.04999999998506</v>
          </cell>
          <cell r="AF234">
            <v>2.2588813397848004</v>
          </cell>
          <cell r="AJ234">
            <v>14</v>
          </cell>
          <cell r="AK234">
            <v>4.2</v>
          </cell>
          <cell r="AL234">
            <v>0</v>
          </cell>
          <cell r="AM234">
            <v>1308.2999999999695</v>
          </cell>
          <cell r="AN234">
            <v>0.31695721077654637</v>
          </cell>
          <cell r="AO234">
            <v>0.32948929159802387</v>
          </cell>
          <cell r="AP234">
            <v>0.32310177705978127</v>
          </cell>
          <cell r="AR234">
            <v>14</v>
          </cell>
          <cell r="AS234">
            <v>7.28</v>
          </cell>
          <cell r="AT234">
            <v>2.08</v>
          </cell>
          <cell r="AU234">
            <v>1.5801354401805758</v>
          </cell>
          <cell r="AV234">
            <v>0.42372881355931863</v>
          </cell>
          <cell r="AW234">
            <v>0.98360655737706015</v>
          </cell>
          <cell r="AY234">
            <v>14</v>
          </cell>
        </row>
        <row r="235">
          <cell r="B235">
            <v>14</v>
          </cell>
          <cell r="C235">
            <v>667.79999999999711</v>
          </cell>
          <cell r="D235">
            <v>640.49999999999829</v>
          </cell>
          <cell r="E235">
            <v>1308.2999999999695</v>
          </cell>
          <cell r="G235">
            <v>2.1</v>
          </cell>
          <cell r="H235">
            <v>2.1</v>
          </cell>
          <cell r="I235">
            <v>4.2</v>
          </cell>
          <cell r="O235">
            <v>660.44999999999743</v>
          </cell>
          <cell r="P235">
            <v>635.24999999999852</v>
          </cell>
          <cell r="Q235">
            <v>1295.69999999997</v>
          </cell>
          <cell r="S235">
            <v>5.25</v>
          </cell>
          <cell r="T235">
            <v>3.15</v>
          </cell>
          <cell r="U235">
            <v>8.4</v>
          </cell>
          <cell r="W235">
            <v>2.1</v>
          </cell>
          <cell r="X235">
            <v>2.1</v>
          </cell>
          <cell r="Y235">
            <v>4.2</v>
          </cell>
          <cell r="AA235" t="str">
            <v>Not handicapped</v>
          </cell>
          <cell r="AC235">
            <v>21908.249999991498</v>
          </cell>
          <cell r="AD235">
            <v>19019.6999999935</v>
          </cell>
          <cell r="AE235">
            <v>40927.950000006589</v>
          </cell>
          <cell r="AF235">
            <v>97.723569082671801</v>
          </cell>
          <cell r="AJ235" t="str">
            <v>15-19</v>
          </cell>
          <cell r="AK235">
            <v>627.89999999999884</v>
          </cell>
          <cell r="AL235">
            <v>229.95000000000087</v>
          </cell>
          <cell r="AM235">
            <v>6128.8500000006443</v>
          </cell>
          <cell r="AN235">
            <v>16.464891041162172</v>
          </cell>
          <cell r="AO235">
            <v>11.762676785098156</v>
          </cell>
          <cell r="AP235">
            <v>14.110535405871058</v>
          </cell>
          <cell r="AR235" t="str">
            <v>15-19</v>
          </cell>
          <cell r="AS235">
            <v>739.43999999999642</v>
          </cell>
          <cell r="AT235">
            <v>186.16</v>
          </cell>
          <cell r="AU235">
            <v>21.428571428571878</v>
          </cell>
          <cell r="AV235">
            <v>19.932918064207396</v>
          </cell>
          <cell r="AW235">
            <v>20.702488950919225</v>
          </cell>
          <cell r="AY235" t="str">
            <v>15-19</v>
          </cell>
          <cell r="AZ235">
            <v>15.121951219512198</v>
          </cell>
          <cell r="BB235">
            <v>16.431924882629108</v>
          </cell>
          <cell r="BE235">
            <v>15.767550231686519</v>
          </cell>
        </row>
        <row r="236">
          <cell r="B236" t="str">
            <v>15-19</v>
          </cell>
          <cell r="C236">
            <v>3057.6000000001122</v>
          </cell>
          <cell r="D236">
            <v>3071.2500000001146</v>
          </cell>
          <cell r="E236">
            <v>6128.8500000006443</v>
          </cell>
          <cell r="G236">
            <v>371.70000000000238</v>
          </cell>
          <cell r="H236">
            <v>256.20000000000113</v>
          </cell>
          <cell r="I236">
            <v>627.89999999999884</v>
          </cell>
          <cell r="K236">
            <v>128.1</v>
          </cell>
          <cell r="L236">
            <v>101.85</v>
          </cell>
          <cell r="M236">
            <v>229.95000000000087</v>
          </cell>
          <cell r="O236">
            <v>2535.7500000000218</v>
          </cell>
          <cell r="P236">
            <v>2685.9000000000478</v>
          </cell>
          <cell r="Q236">
            <v>5221.6500000004871</v>
          </cell>
          <cell r="S236">
            <v>22.05</v>
          </cell>
          <cell r="T236">
            <v>27.3</v>
          </cell>
          <cell r="U236">
            <v>49.35</v>
          </cell>
          <cell r="W236">
            <v>499.80000000000234</v>
          </cell>
          <cell r="X236">
            <v>358.05000000000109</v>
          </cell>
          <cell r="Y236">
            <v>857.85</v>
          </cell>
          <cell r="AA236" t="str">
            <v>NR</v>
          </cell>
          <cell r="AC236">
            <v>4.2</v>
          </cell>
          <cell r="AD236">
            <v>3.15</v>
          </cell>
          <cell r="AE236">
            <v>7.35</v>
          </cell>
          <cell r="AF236">
            <v>1.7549577556596949E-2</v>
          </cell>
          <cell r="AJ236" t="str">
            <v>20-24</v>
          </cell>
          <cell r="AK236">
            <v>3119.550000000123</v>
          </cell>
          <cell r="AL236">
            <v>497.70000000000374</v>
          </cell>
          <cell r="AM236">
            <v>5024.2500000004529</v>
          </cell>
          <cell r="AN236">
            <v>76.580898386392917</v>
          </cell>
          <cell r="AO236">
            <v>68.910648714810051</v>
          </cell>
          <cell r="AP236">
            <v>72.618043844857851</v>
          </cell>
          <cell r="AR236" t="str">
            <v>20-24</v>
          </cell>
          <cell r="AS236">
            <v>3027.4399999999164</v>
          </cell>
          <cell r="AT236">
            <v>327.60000000000076</v>
          </cell>
          <cell r="AU236">
            <v>80.857009781089488</v>
          </cell>
          <cell r="AV236">
            <v>71.807228915662265</v>
          </cell>
          <cell r="AW236">
            <v>76.409284699194501</v>
          </cell>
          <cell r="AY236" t="str">
            <v>20-24</v>
          </cell>
          <cell r="AZ236">
            <v>68.553459119496864</v>
          </cell>
          <cell r="BB236">
            <v>61.349693251533729</v>
          </cell>
          <cell r="BE236">
            <v>64.972994072511042</v>
          </cell>
        </row>
        <row r="237">
          <cell r="B237" t="str">
            <v>20-24</v>
          </cell>
          <cell r="C237">
            <v>2427.6</v>
          </cell>
          <cell r="D237">
            <v>2596.6500000000324</v>
          </cell>
          <cell r="E237">
            <v>5024.2500000004529</v>
          </cell>
          <cell r="G237">
            <v>1603.3499999999567</v>
          </cell>
          <cell r="H237">
            <v>1516.1999999999605</v>
          </cell>
          <cell r="I237">
            <v>3119.550000000123</v>
          </cell>
          <cell r="K237">
            <v>240.45000000000098</v>
          </cell>
          <cell r="L237">
            <v>257.25000000000114</v>
          </cell>
          <cell r="M237">
            <v>497.70000000000374</v>
          </cell>
          <cell r="O237">
            <v>563.85000000000161</v>
          </cell>
          <cell r="P237">
            <v>800.09999999999138</v>
          </cell>
          <cell r="Q237">
            <v>1363.9499999999671</v>
          </cell>
          <cell r="S237">
            <v>19.95</v>
          </cell>
          <cell r="T237">
            <v>23.1</v>
          </cell>
          <cell r="U237">
            <v>43.05</v>
          </cell>
          <cell r="W237">
            <v>1843.7999999999577</v>
          </cell>
          <cell r="X237">
            <v>1773.4499999999616</v>
          </cell>
          <cell r="Y237">
            <v>3617.2500000001269</v>
          </cell>
          <cell r="AJ237" t="str">
            <v>25-29</v>
          </cell>
          <cell r="AK237">
            <v>4998.0000000004484</v>
          </cell>
          <cell r="AL237">
            <v>408.45000000000277</v>
          </cell>
          <cell r="AM237">
            <v>6353.5500000006832</v>
          </cell>
          <cell r="AN237">
            <v>93.239929947460652</v>
          </cell>
          <cell r="AO237">
            <v>78.952380952381048</v>
          </cell>
          <cell r="AP237">
            <v>85.745212323065303</v>
          </cell>
          <cell r="AR237" t="str">
            <v>25-29</v>
          </cell>
          <cell r="AS237">
            <v>4558.3199999998633</v>
          </cell>
          <cell r="AT237">
            <v>322.40000000000066</v>
          </cell>
          <cell r="AU237">
            <v>92.375045603794064</v>
          </cell>
          <cell r="AV237">
            <v>77.095968605065622</v>
          </cell>
          <cell r="AW237">
            <v>84.650072150071921</v>
          </cell>
          <cell r="AY237" t="str">
            <v>25-29</v>
          </cell>
          <cell r="AZ237">
            <v>89.947089947089935</v>
          </cell>
          <cell r="BB237">
            <v>73.786407766990294</v>
          </cell>
          <cell r="BE237">
            <v>81.836620780330932</v>
          </cell>
        </row>
        <row r="238">
          <cell r="B238" t="str">
            <v>25-29</v>
          </cell>
          <cell r="C238">
            <v>3020.8500000001059</v>
          </cell>
          <cell r="D238">
            <v>3332.7000000001599</v>
          </cell>
          <cell r="E238">
            <v>6353.5500000006832</v>
          </cell>
          <cell r="G238">
            <v>2612.4000000000351</v>
          </cell>
          <cell r="H238">
            <v>2385.6</v>
          </cell>
          <cell r="I238">
            <v>4998.0000000004484</v>
          </cell>
          <cell r="K238">
            <v>182.7</v>
          </cell>
          <cell r="L238">
            <v>225.75000000000082</v>
          </cell>
          <cell r="M238">
            <v>408.45000000000277</v>
          </cell>
          <cell r="O238">
            <v>202.65000000000057</v>
          </cell>
          <cell r="P238">
            <v>696.14999999999588</v>
          </cell>
          <cell r="Q238">
            <v>898.79999999998711</v>
          </cell>
          <cell r="S238">
            <v>23.1</v>
          </cell>
          <cell r="T238">
            <v>25.2</v>
          </cell>
          <cell r="U238">
            <v>48.3</v>
          </cell>
          <cell r="W238">
            <v>2795.1000000000349</v>
          </cell>
          <cell r="X238">
            <v>2611.35</v>
          </cell>
          <cell r="Y238">
            <v>5406.4500000004509</v>
          </cell>
          <cell r="AA238" t="str">
            <v>Type of handicap*</v>
          </cell>
          <cell r="AJ238" t="str">
            <v>30-34</v>
          </cell>
          <cell r="AK238">
            <v>6314.7000000006765</v>
          </cell>
          <cell r="AL238">
            <v>405.30000000000274</v>
          </cell>
          <cell r="AM238">
            <v>7774.2000000009293</v>
          </cell>
          <cell r="AN238">
            <v>94.604417109309708</v>
          </cell>
          <cell r="AO238">
            <v>79.767257339328879</v>
          </cell>
          <cell r="AP238">
            <v>86.980157651537084</v>
          </cell>
          <cell r="AR238" t="str">
            <v>30-34</v>
          </cell>
          <cell r="AS238">
            <v>5316.4799999998368</v>
          </cell>
          <cell r="AT238">
            <v>325.52000000000072</v>
          </cell>
          <cell r="AU238">
            <v>93.364485981308249</v>
          </cell>
          <cell r="AV238">
            <v>74.364471669218716</v>
          </cell>
          <cell r="AW238">
            <v>83.783783783783576</v>
          </cell>
          <cell r="AY238" t="str">
            <v>30-34</v>
          </cell>
          <cell r="AZ238">
            <v>93.801652892561975</v>
          </cell>
          <cell r="BB238">
            <v>76.702508960573468</v>
          </cell>
          <cell r="BE238">
            <v>85.185203924304062</v>
          </cell>
        </row>
        <row r="239">
          <cell r="B239" t="str">
            <v>30-34</v>
          </cell>
          <cell r="C239">
            <v>3776.8500000002368</v>
          </cell>
          <cell r="D239">
            <v>3997.350000000275</v>
          </cell>
          <cell r="E239">
            <v>7774.2000000009293</v>
          </cell>
          <cell r="G239">
            <v>3363.1500000001652</v>
          </cell>
          <cell r="H239">
            <v>2951.5500000000939</v>
          </cell>
          <cell r="I239">
            <v>6314.7000000006765</v>
          </cell>
          <cell r="K239">
            <v>190.05</v>
          </cell>
          <cell r="L239">
            <v>215.25000000000071</v>
          </cell>
          <cell r="M239">
            <v>405.30000000000274</v>
          </cell>
          <cell r="O239">
            <v>202.65000000000057</v>
          </cell>
          <cell r="P239">
            <v>803.24999999999125</v>
          </cell>
          <cell r="Q239">
            <v>1005.8999999999825</v>
          </cell>
          <cell r="S239">
            <v>21</v>
          </cell>
          <cell r="T239">
            <v>27.3</v>
          </cell>
          <cell r="U239">
            <v>48.3</v>
          </cell>
          <cell r="W239">
            <v>3553.2000000001653</v>
          </cell>
          <cell r="X239">
            <v>3166.8000000000948</v>
          </cell>
          <cell r="Y239">
            <v>6720.0000000006794</v>
          </cell>
          <cell r="AA239" t="str">
            <v>Motor handicap</v>
          </cell>
          <cell r="AC239">
            <v>116.55</v>
          </cell>
          <cell r="AD239">
            <v>66.14999999999992</v>
          </cell>
          <cell r="AE239">
            <v>182.7</v>
          </cell>
          <cell r="AF239">
            <v>0.43584990731942891</v>
          </cell>
          <cell r="AJ239" t="str">
            <v>35-39</v>
          </cell>
          <cell r="AK239">
            <v>7389.9000000008627</v>
          </cell>
          <cell r="AL239">
            <v>438.9000000000031</v>
          </cell>
          <cell r="AM239">
            <v>9091.9500000003773</v>
          </cell>
          <cell r="AN239">
            <v>93.60000000000035</v>
          </cell>
          <cell r="AO239">
            <v>80.066815144767219</v>
          </cell>
          <cell r="AP239">
            <v>86.546720835753135</v>
          </cell>
          <cell r="AR239" t="str">
            <v>35-39</v>
          </cell>
          <cell r="AS239">
            <v>4720.5599999998576</v>
          </cell>
          <cell r="AT239">
            <v>218.4</v>
          </cell>
          <cell r="AU239">
            <v>92.644978783592464</v>
          </cell>
          <cell r="AV239">
            <v>69.078520441271678</v>
          </cell>
          <cell r="AW239">
            <v>80.355329949238381</v>
          </cell>
          <cell r="AY239" t="str">
            <v>35-39</v>
          </cell>
          <cell r="AZ239">
            <v>91.860465116279073</v>
          </cell>
          <cell r="BB239">
            <v>75.238095238095227</v>
          </cell>
          <cell r="BE239">
            <v>83.429307492257138</v>
          </cell>
        </row>
        <row r="240">
          <cell r="B240" t="str">
            <v>35-39</v>
          </cell>
          <cell r="C240">
            <v>4358.5500000003376</v>
          </cell>
          <cell r="D240">
            <v>4733.4000000004025</v>
          </cell>
          <cell r="E240">
            <v>9091.9500000003773</v>
          </cell>
          <cell r="G240">
            <v>3862.9500000002517</v>
          </cell>
          <cell r="H240">
            <v>3526.9500000001935</v>
          </cell>
          <cell r="I240">
            <v>7389.9000000008627</v>
          </cell>
          <cell r="K240">
            <v>191.1</v>
          </cell>
          <cell r="L240">
            <v>247.80000000000106</v>
          </cell>
          <cell r="M240">
            <v>438.9000000000031</v>
          </cell>
          <cell r="O240">
            <v>277.20000000000135</v>
          </cell>
          <cell r="P240">
            <v>939.74999999998533</v>
          </cell>
          <cell r="Q240">
            <v>1216.9499999999734</v>
          </cell>
          <cell r="S240">
            <v>27.3</v>
          </cell>
          <cell r="T240">
            <v>18.899999999999999</v>
          </cell>
          <cell r="U240">
            <v>46.2</v>
          </cell>
          <cell r="W240">
            <v>4054.0500000002517</v>
          </cell>
          <cell r="X240">
            <v>3774.7500000001946</v>
          </cell>
          <cell r="Y240">
            <v>7828.800000000866</v>
          </cell>
          <cell r="AA240" t="str">
            <v>Visual handicap</v>
          </cell>
          <cell r="AC240">
            <v>131.25</v>
          </cell>
          <cell r="AD240">
            <v>95.549999999999841</v>
          </cell>
          <cell r="AE240">
            <v>226.80000000000084</v>
          </cell>
          <cell r="AF240">
            <v>0.54105505736205173</v>
          </cell>
          <cell r="AJ240" t="str">
            <v>40-44</v>
          </cell>
          <cell r="AK240">
            <v>6618.1500000007291</v>
          </cell>
          <cell r="AL240">
            <v>442.05000000000314</v>
          </cell>
          <cell r="AM240">
            <v>8421.0000000008422</v>
          </cell>
          <cell r="AN240">
            <v>91.711229946524369</v>
          </cell>
          <cell r="AO240">
            <v>77.835538752363959</v>
          </cell>
          <cell r="AP240">
            <v>84.345208228802477</v>
          </cell>
          <cell r="AR240" t="str">
            <v>40-44</v>
          </cell>
          <cell r="AS240">
            <v>3779.3599999998901</v>
          </cell>
          <cell r="AT240">
            <v>173.68</v>
          </cell>
          <cell r="AU240">
            <v>93.08600337268112</v>
          </cell>
          <cell r="AV240">
            <v>63.289630512514719</v>
          </cell>
          <cell r="AW240">
            <v>77.745960319083451</v>
          </cell>
          <cell r="AY240" t="str">
            <v>40-44</v>
          </cell>
          <cell r="AZ240">
            <v>88.163265306122454</v>
          </cell>
          <cell r="BB240">
            <v>74.074074074074076</v>
          </cell>
          <cell r="BE240">
            <v>80.91517107333766</v>
          </cell>
        </row>
        <row r="241">
          <cell r="B241" t="str">
            <v>40-44</v>
          </cell>
          <cell r="C241">
            <v>3953.2500000002674</v>
          </cell>
          <cell r="D241">
            <v>4467.7500000003565</v>
          </cell>
          <cell r="E241">
            <v>8421.0000000008422</v>
          </cell>
          <cell r="G241">
            <v>3373.650000000167</v>
          </cell>
          <cell r="H241">
            <v>3244.5000000001446</v>
          </cell>
          <cell r="I241">
            <v>6618.1500000007291</v>
          </cell>
          <cell r="K241">
            <v>227.85000000000085</v>
          </cell>
          <cell r="L241">
            <v>214.2000000000007</v>
          </cell>
          <cell r="M241">
            <v>442.05000000000314</v>
          </cell>
          <cell r="O241">
            <v>325.50000000000188</v>
          </cell>
          <cell r="P241">
            <v>984.89999999998338</v>
          </cell>
          <cell r="Q241">
            <v>1310.3999999999694</v>
          </cell>
          <cell r="S241">
            <v>26.25</v>
          </cell>
          <cell r="T241">
            <v>24.15</v>
          </cell>
          <cell r="U241">
            <v>50.4</v>
          </cell>
          <cell r="W241">
            <v>3601.5000000001678</v>
          </cell>
          <cell r="X241">
            <v>3458.7000000001453</v>
          </cell>
          <cell r="Y241">
            <v>7060.200000000732</v>
          </cell>
          <cell r="AA241" t="str">
            <v>Auditory handicap</v>
          </cell>
          <cell r="AC241">
            <v>98.699999999999832</v>
          </cell>
          <cell r="AD241">
            <v>48.3</v>
          </cell>
          <cell r="AE241">
            <v>147</v>
          </cell>
          <cell r="AF241">
            <v>0.35068383347540261</v>
          </cell>
          <cell r="AJ241" t="str">
            <v>45-49</v>
          </cell>
          <cell r="AK241">
            <v>5289.9000000004989</v>
          </cell>
          <cell r="AL241">
            <v>304.50000000000165</v>
          </cell>
          <cell r="AM241">
            <v>6920.5500000007814</v>
          </cell>
          <cell r="AN241">
            <v>90.317357512953507</v>
          </cell>
          <cell r="AO241">
            <v>73.254472013849295</v>
          </cell>
          <cell r="AP241">
            <v>81.293866341167416</v>
          </cell>
          <cell r="AR241" t="str">
            <v>45-49</v>
          </cell>
          <cell r="AS241">
            <v>2780.959999999925</v>
          </cell>
          <cell r="AT241">
            <v>151.84</v>
          </cell>
          <cell r="AU241">
            <v>91.841116478797474</v>
          </cell>
          <cell r="AV241">
            <v>54.150390624999964</v>
          </cell>
          <cell r="AW241">
            <v>72.104321145486878</v>
          </cell>
          <cell r="AY241" t="str">
            <v>45-49</v>
          </cell>
          <cell r="AZ241">
            <v>89.15094339622641</v>
          </cell>
          <cell r="BB241">
            <v>61.233480176211451</v>
          </cell>
          <cell r="BE241">
            <v>74.712759891091693</v>
          </cell>
        </row>
        <row r="242">
          <cell r="B242" t="str">
            <v>45-49</v>
          </cell>
          <cell r="C242">
            <v>3261.3000000001475</v>
          </cell>
          <cell r="D242">
            <v>3659.2500000002165</v>
          </cell>
          <cell r="E242">
            <v>6920.5500000007814</v>
          </cell>
          <cell r="G242">
            <v>2761.5000000000609</v>
          </cell>
          <cell r="H242">
            <v>2528.4000000000206</v>
          </cell>
          <cell r="I242">
            <v>5289.9000000004989</v>
          </cell>
          <cell r="K242">
            <v>166.95</v>
          </cell>
          <cell r="L242">
            <v>137.55000000000001</v>
          </cell>
          <cell r="M242">
            <v>304.50000000000165</v>
          </cell>
          <cell r="O242">
            <v>313.95000000000175</v>
          </cell>
          <cell r="P242">
            <v>973.34999999998388</v>
          </cell>
          <cell r="Q242">
            <v>1287.2999999999704</v>
          </cell>
          <cell r="S242">
            <v>18.899999999999999</v>
          </cell>
          <cell r="T242">
            <v>19.95</v>
          </cell>
          <cell r="U242">
            <v>38.85</v>
          </cell>
          <cell r="W242">
            <v>2928.4500000000608</v>
          </cell>
          <cell r="X242">
            <v>2665.9500000000207</v>
          </cell>
          <cell r="Y242">
            <v>5594.4000000005008</v>
          </cell>
          <cell r="AA242" t="str">
            <v>Organ handicap</v>
          </cell>
          <cell r="AC242">
            <v>117.6</v>
          </cell>
          <cell r="AD242">
            <v>135.44999999999999</v>
          </cell>
          <cell r="AE242">
            <v>253.05000000000112</v>
          </cell>
          <cell r="AF242">
            <v>0.60367717048266001</v>
          </cell>
          <cell r="AJ242" t="str">
            <v>50-54</v>
          </cell>
          <cell r="AK242">
            <v>3730.6500000002288</v>
          </cell>
          <cell r="AL242">
            <v>206.85000000000062</v>
          </cell>
          <cell r="AM242">
            <v>5378.1000000005142</v>
          </cell>
          <cell r="AN242">
            <v>88.741171582882984</v>
          </cell>
          <cell r="AO242">
            <v>60.223880597014791</v>
          </cell>
          <cell r="AP242">
            <v>73.717318655397719</v>
          </cell>
          <cell r="AR242" t="str">
            <v>50-54</v>
          </cell>
          <cell r="AS242">
            <v>2068.5599999999499</v>
          </cell>
          <cell r="AT242">
            <v>74.88</v>
          </cell>
          <cell r="AU242">
            <v>80.98159509202425</v>
          </cell>
          <cell r="AV242">
            <v>41.029900332226148</v>
          </cell>
          <cell r="AW242">
            <v>59.982537834691406</v>
          </cell>
          <cell r="AY242" t="str">
            <v>50-54</v>
          </cell>
          <cell r="AZ242">
            <v>82.857142857142861</v>
          </cell>
          <cell r="BB242">
            <v>55.248618784530379</v>
          </cell>
          <cell r="BE242">
            <v>68.360633593630098</v>
          </cell>
        </row>
        <row r="243">
          <cell r="B243" t="str">
            <v>50-54</v>
          </cell>
          <cell r="C243">
            <v>2542.0500000000229</v>
          </cell>
          <cell r="D243">
            <v>2836.0500000000739</v>
          </cell>
          <cell r="E243">
            <v>5378.1000000005142</v>
          </cell>
          <cell r="G243">
            <v>2122.0499999999502</v>
          </cell>
          <cell r="H243">
            <v>1608.5999999999565</v>
          </cell>
          <cell r="I243">
            <v>3730.6500000002288</v>
          </cell>
          <cell r="K243">
            <v>120.75</v>
          </cell>
          <cell r="L243">
            <v>86.099999999999866</v>
          </cell>
          <cell r="M243">
            <v>206.85000000000062</v>
          </cell>
          <cell r="O243">
            <v>284.55000000000143</v>
          </cell>
          <cell r="P243">
            <v>1119.2999999999777</v>
          </cell>
          <cell r="Q243">
            <v>1403.8499999999653</v>
          </cell>
          <cell r="S243">
            <v>14.7</v>
          </cell>
          <cell r="T243">
            <v>22.05</v>
          </cell>
          <cell r="U243">
            <v>36.75</v>
          </cell>
          <cell r="W243">
            <v>2242.7999999999502</v>
          </cell>
          <cell r="X243">
            <v>1694.6999999999564</v>
          </cell>
          <cell r="Y243">
            <v>3937.5000000002296</v>
          </cell>
          <cell r="AA243" t="str">
            <v>Severe mental handicap</v>
          </cell>
          <cell r="AC243">
            <v>2.1</v>
          </cell>
          <cell r="AD243">
            <v>2.1</v>
          </cell>
          <cell r="AE243">
            <v>4.2</v>
          </cell>
          <cell r="AF243">
            <v>1.0019538099297218E-2</v>
          </cell>
          <cell r="AJ243" t="str">
            <v>55-59</v>
          </cell>
          <cell r="AK243">
            <v>2237.5499999999702</v>
          </cell>
          <cell r="AL243">
            <v>119.7</v>
          </cell>
          <cell r="AM243">
            <v>4070.8500000002878</v>
          </cell>
          <cell r="AN243">
            <v>75.27412280701698</v>
          </cell>
          <cell r="AO243">
            <v>42.955665024630768</v>
          </cell>
          <cell r="AP243">
            <v>58.251167618059526</v>
          </cell>
          <cell r="AR243" t="str">
            <v>55-59</v>
          </cell>
          <cell r="AS243">
            <v>1247.9999999999786</v>
          </cell>
          <cell r="AT243">
            <v>61.36</v>
          </cell>
          <cell r="AU243">
            <v>64.791818845872513</v>
          </cell>
          <cell r="AV243">
            <v>23.984526112186071</v>
          </cell>
          <cell r="AW243">
            <v>43.116438356164529</v>
          </cell>
          <cell r="AY243" t="str">
            <v>55-59</v>
          </cell>
          <cell r="AZ243">
            <v>64.166666666666671</v>
          </cell>
          <cell r="BB243">
            <v>37.951807228915655</v>
          </cell>
          <cell r="BE243">
            <v>50.19310443752488</v>
          </cell>
        </row>
        <row r="244">
          <cell r="B244" t="str">
            <v>55-59</v>
          </cell>
          <cell r="C244">
            <v>1926.7499999999427</v>
          </cell>
          <cell r="D244">
            <v>2144.099999999954</v>
          </cell>
          <cell r="E244">
            <v>4070.8500000002878</v>
          </cell>
          <cell r="G244">
            <v>1370.2499999999668</v>
          </cell>
          <cell r="H244">
            <v>867.29999999998847</v>
          </cell>
          <cell r="I244">
            <v>2237.5499999999702</v>
          </cell>
          <cell r="K244">
            <v>71.399999999999906</v>
          </cell>
          <cell r="L244">
            <v>48.3</v>
          </cell>
          <cell r="M244">
            <v>119.7</v>
          </cell>
          <cell r="O244">
            <v>473.55000000000348</v>
          </cell>
          <cell r="P244">
            <v>1215.8999999999735</v>
          </cell>
          <cell r="Q244">
            <v>1689.449999999953</v>
          </cell>
          <cell r="S244">
            <v>11.55</v>
          </cell>
          <cell r="T244">
            <v>12.6</v>
          </cell>
          <cell r="U244">
            <v>24.15</v>
          </cell>
          <cell r="W244">
            <v>1441.6499999999667</v>
          </cell>
          <cell r="X244">
            <v>915.59999999998843</v>
          </cell>
          <cell r="Y244">
            <v>2357.24999999997</v>
          </cell>
          <cell r="AA244" t="str">
            <v>Moderate mental handicap</v>
          </cell>
          <cell r="AC244">
            <v>45.15</v>
          </cell>
          <cell r="AD244">
            <v>11.55</v>
          </cell>
          <cell r="AE244">
            <v>56.699999999999946</v>
          </cell>
          <cell r="AF244">
            <v>0.13526376434051232</v>
          </cell>
          <cell r="AJ244" t="str">
            <v>60-64</v>
          </cell>
          <cell r="AK244">
            <v>959.69999999998447</v>
          </cell>
          <cell r="AL244">
            <v>44.1</v>
          </cell>
          <cell r="AM244">
            <v>3473.4000000001843</v>
          </cell>
          <cell r="AN244">
            <v>40.135135135135499</v>
          </cell>
          <cell r="AO244">
            <v>20.09994447529202</v>
          </cell>
          <cell r="AP244">
            <v>29.137458092044742</v>
          </cell>
          <cell r="AR244" t="str">
            <v>60-64</v>
          </cell>
          <cell r="AS244">
            <v>501.28000000000418</v>
          </cell>
          <cell r="AT244">
            <v>23.92</v>
          </cell>
          <cell r="AU244">
            <v>38.699690402476854</v>
          </cell>
          <cell r="AV244">
            <v>12.195121951219642</v>
          </cell>
          <cell r="AW244">
            <v>24.815724815725357</v>
          </cell>
          <cell r="AY244" t="str">
            <v>60-64</v>
          </cell>
          <cell r="AZ244">
            <v>34.108527131782949</v>
          </cell>
          <cell r="BB244">
            <v>19.075144508670522</v>
          </cell>
          <cell r="BE244">
            <v>25.961403175612681</v>
          </cell>
        </row>
        <row r="245">
          <cell r="B245" t="str">
            <v>60-64</v>
          </cell>
          <cell r="C245">
            <v>1562.3999999999585</v>
          </cell>
          <cell r="D245">
            <v>1910.9999999999434</v>
          </cell>
          <cell r="E245">
            <v>3473.4000000001843</v>
          </cell>
          <cell r="G245">
            <v>591.15</v>
          </cell>
          <cell r="H245">
            <v>368.55000000000234</v>
          </cell>
          <cell r="I245">
            <v>959.69999999998447</v>
          </cell>
          <cell r="K245">
            <v>32.549999999999997</v>
          </cell>
          <cell r="L245">
            <v>11.55</v>
          </cell>
          <cell r="M245">
            <v>44.1</v>
          </cell>
          <cell r="O245">
            <v>930.29999999998574</v>
          </cell>
          <cell r="P245">
            <v>1510.9499999999607</v>
          </cell>
          <cell r="Q245">
            <v>2441.2500000000055</v>
          </cell>
          <cell r="S245">
            <v>8.4</v>
          </cell>
          <cell r="T245">
            <v>19.95</v>
          </cell>
          <cell r="U245">
            <v>28.35</v>
          </cell>
          <cell r="W245">
            <v>623.70000000000005</v>
          </cell>
          <cell r="X245">
            <v>380.10000000000235</v>
          </cell>
          <cell r="Y245">
            <v>1003.7999999999845</v>
          </cell>
          <cell r="AA245" t="str">
            <v>Other handicap (e.g. speaking)</v>
          </cell>
          <cell r="AC245">
            <v>85.049999999999869</v>
          </cell>
          <cell r="AD245">
            <v>35.700000000000003</v>
          </cell>
          <cell r="AE245">
            <v>120.75</v>
          </cell>
          <cell r="AF245">
            <v>0.28806172035479499</v>
          </cell>
          <cell r="AJ245" t="str">
            <v>65-69</v>
          </cell>
          <cell r="AK245">
            <v>374.85000000000241</v>
          </cell>
          <cell r="AL245">
            <v>16.8</v>
          </cell>
          <cell r="AM245">
            <v>2585.1000000000304</v>
          </cell>
          <cell r="AN245">
            <v>25.557620817844189</v>
          </cell>
          <cell r="AO245">
            <v>7.1169208424111865</v>
          </cell>
          <cell r="AP245">
            <v>15.205870362821347</v>
          </cell>
          <cell r="AR245" t="str">
            <v>65-69</v>
          </cell>
          <cell r="AS245">
            <v>215.28</v>
          </cell>
          <cell r="AT245">
            <v>9.36</v>
          </cell>
          <cell r="AU245">
            <v>23.781388478581857</v>
          </cell>
          <cell r="AV245">
            <v>7.482993197278935</v>
          </cell>
          <cell r="AW245">
            <v>15.297450424929401</v>
          </cell>
          <cell r="AY245" t="str">
            <v>65-69</v>
          </cell>
          <cell r="AZ245">
            <v>15.625</v>
          </cell>
          <cell r="BB245">
            <v>5.7142857142857144</v>
          </cell>
          <cell r="BE245">
            <v>10.203598092879492</v>
          </cell>
        </row>
        <row r="246">
          <cell r="B246" t="str">
            <v>65-69</v>
          </cell>
          <cell r="C246">
            <v>1135.049999999977</v>
          </cell>
          <cell r="D246">
            <v>1450.0499999999633</v>
          </cell>
          <cell r="E246">
            <v>2585.1000000000304</v>
          </cell>
          <cell r="G246">
            <v>280.35000000000139</v>
          </cell>
          <cell r="H246">
            <v>94.499999999999844</v>
          </cell>
          <cell r="I246">
            <v>374.85000000000241</v>
          </cell>
          <cell r="K246">
            <v>8.4</v>
          </cell>
          <cell r="L246">
            <v>8.4</v>
          </cell>
          <cell r="M246">
            <v>16.8</v>
          </cell>
          <cell r="O246">
            <v>841.04999999998961</v>
          </cell>
          <cell r="P246">
            <v>1342.949999999968</v>
          </cell>
          <cell r="Q246">
            <v>2183.9999999999609</v>
          </cell>
          <cell r="S246">
            <v>5.25</v>
          </cell>
          <cell r="T246">
            <v>4.2</v>
          </cell>
          <cell r="U246">
            <v>9.4499999999999993</v>
          </cell>
          <cell r="W246">
            <v>288.75000000000136</v>
          </cell>
          <cell r="X246">
            <v>102.9</v>
          </cell>
          <cell r="Y246">
            <v>391.65000000000242</v>
          </cell>
          <cell r="AJ246" t="str">
            <v>70-74</v>
          </cell>
          <cell r="AK246">
            <v>150.15</v>
          </cell>
          <cell r="AL246">
            <v>3.15</v>
          </cell>
          <cell r="AM246">
            <v>1687.3499999999531</v>
          </cell>
          <cell r="AN246">
            <v>15.549215406562073</v>
          </cell>
          <cell r="AO246">
            <v>4.1340782122905599</v>
          </cell>
          <cell r="AP246">
            <v>9.1478696741856815</v>
          </cell>
          <cell r="AR246" t="str">
            <v>70-74</v>
          </cell>
          <cell r="AS246">
            <v>108.16</v>
          </cell>
          <cell r="AT246">
            <v>8.32</v>
          </cell>
          <cell r="AU246">
            <v>16.406249999999915</v>
          </cell>
          <cell r="AV246">
            <v>4.2617960426179646</v>
          </cell>
          <cell r="AW246">
            <v>9.5808383233534204</v>
          </cell>
          <cell r="AY246" t="str">
            <v>70-74</v>
          </cell>
          <cell r="AZ246">
            <v>12.280701754385964</v>
          </cell>
          <cell r="BB246">
            <v>4.1666666666666661</v>
          </cell>
          <cell r="BE246">
            <v>7.7028895165269233</v>
          </cell>
        </row>
        <row r="247">
          <cell r="B247" t="str">
            <v>70-74</v>
          </cell>
          <cell r="C247">
            <v>738.14999999999407</v>
          </cell>
          <cell r="D247">
            <v>949.19999999998493</v>
          </cell>
          <cell r="E247">
            <v>1687.3499999999531</v>
          </cell>
          <cell r="G247">
            <v>111.3</v>
          </cell>
          <cell r="H247">
            <v>38.85</v>
          </cell>
          <cell r="I247">
            <v>150.15</v>
          </cell>
          <cell r="K247">
            <v>3.15</v>
          </cell>
          <cell r="L247">
            <v>0</v>
          </cell>
          <cell r="M247">
            <v>3.15</v>
          </cell>
          <cell r="O247">
            <v>621.59999999999911</v>
          </cell>
          <cell r="P247">
            <v>900.89999999998702</v>
          </cell>
          <cell r="Q247">
            <v>1522.4999999999602</v>
          </cell>
          <cell r="S247">
            <v>2.1</v>
          </cell>
          <cell r="T247">
            <v>9.4499999999999993</v>
          </cell>
          <cell r="U247">
            <v>11.55</v>
          </cell>
          <cell r="W247">
            <v>114.45</v>
          </cell>
          <cell r="X247">
            <v>38.85</v>
          </cell>
          <cell r="Y247">
            <v>153.30000000000001</v>
          </cell>
          <cell r="AJ247" t="str">
            <v>75-79</v>
          </cell>
          <cell r="AK247">
            <v>44.1</v>
          </cell>
          <cell r="AL247">
            <v>0</v>
          </cell>
          <cell r="AM247">
            <v>1044.7499999999809</v>
          </cell>
          <cell r="AN247">
            <v>7.2072072072071602</v>
          </cell>
          <cell r="AO247">
            <v>1.8148820326678723</v>
          </cell>
          <cell r="AP247">
            <v>4.2211055276382607</v>
          </cell>
          <cell r="AR247" t="str">
            <v>75-79</v>
          </cell>
          <cell r="AS247">
            <v>45.76</v>
          </cell>
          <cell r="AT247">
            <v>2.08</v>
          </cell>
          <cell r="AU247">
            <v>11.048158640226605</v>
          </cell>
          <cell r="AV247">
            <v>1.3182674199623277</v>
          </cell>
          <cell r="AW247">
            <v>5.2036199095023088</v>
          </cell>
          <cell r="AY247" t="str">
            <v>75-79</v>
          </cell>
          <cell r="AZ247">
            <v>12.903225806451612</v>
          </cell>
          <cell r="BB247">
            <v>1.9607843137254901</v>
          </cell>
          <cell r="BE247">
            <v>6.363856807168129</v>
          </cell>
        </row>
        <row r="248">
          <cell r="B248" t="str">
            <v>75-79</v>
          </cell>
          <cell r="C248">
            <v>466.2000000000034</v>
          </cell>
          <cell r="D248">
            <v>578.55000000000098</v>
          </cell>
          <cell r="E248">
            <v>1044.7499999999809</v>
          </cell>
          <cell r="G248">
            <v>33.6</v>
          </cell>
          <cell r="H248">
            <v>10.5</v>
          </cell>
          <cell r="I248">
            <v>44.1</v>
          </cell>
          <cell r="K248">
            <v>0</v>
          </cell>
          <cell r="L248">
            <v>0</v>
          </cell>
          <cell r="M248">
            <v>0</v>
          </cell>
          <cell r="O248">
            <v>432.60000000000304</v>
          </cell>
          <cell r="P248">
            <v>568.05000000000143</v>
          </cell>
          <cell r="Q248">
            <v>1000.6499999999827</v>
          </cell>
          <cell r="S248">
            <v>0</v>
          </cell>
          <cell r="T248">
            <v>0</v>
          </cell>
          <cell r="U248">
            <v>0</v>
          </cell>
          <cell r="W248">
            <v>33.6</v>
          </cell>
          <cell r="X248">
            <v>10.5</v>
          </cell>
          <cell r="Y248">
            <v>44.1</v>
          </cell>
          <cell r="AJ248" t="str">
            <v>80-84</v>
          </cell>
          <cell r="AK248">
            <v>19.95</v>
          </cell>
          <cell r="AL248">
            <v>0</v>
          </cell>
          <cell r="AM248">
            <v>730.79999999999438</v>
          </cell>
          <cell r="AN248">
            <v>5.3030303030302806</v>
          </cell>
          <cell r="AO248">
            <v>1.1655011655011573</v>
          </cell>
          <cell r="AP248">
            <v>2.7417027417027588</v>
          </cell>
          <cell r="AR248" t="str">
            <v>80-84</v>
          </cell>
          <cell r="AS248">
            <v>14.56</v>
          </cell>
          <cell r="AT248">
            <v>0</v>
          </cell>
          <cell r="AU248">
            <v>3.9145907473309607</v>
          </cell>
          <cell r="AV248">
            <v>0.74626865671641351</v>
          </cell>
          <cell r="AW248">
            <v>2.0497803806735058</v>
          </cell>
          <cell r="AY248" t="str">
            <v>80-84</v>
          </cell>
          <cell r="AZ248">
            <v>0.4098360655737705</v>
          </cell>
          <cell r="BB248">
            <v>0</v>
          </cell>
          <cell r="BE248">
            <v>0.15395995980159458</v>
          </cell>
        </row>
        <row r="249">
          <cell r="B249" t="str">
            <v>80-84</v>
          </cell>
          <cell r="C249">
            <v>279.30000000000138</v>
          </cell>
          <cell r="D249">
            <v>451.50000000000324</v>
          </cell>
          <cell r="E249">
            <v>730.79999999999438</v>
          </cell>
          <cell r="G249">
            <v>14.7</v>
          </cell>
          <cell r="H249">
            <v>5.25</v>
          </cell>
          <cell r="I249">
            <v>19.95</v>
          </cell>
          <cell r="K249">
            <v>0</v>
          </cell>
          <cell r="L249">
            <v>0</v>
          </cell>
          <cell r="M249">
            <v>0</v>
          </cell>
          <cell r="O249">
            <v>262.50000000000119</v>
          </cell>
          <cell r="P249">
            <v>445.20000000000317</v>
          </cell>
          <cell r="Q249">
            <v>707.69999999999538</v>
          </cell>
          <cell r="S249">
            <v>2.1</v>
          </cell>
          <cell r="T249">
            <v>1.05</v>
          </cell>
          <cell r="U249">
            <v>3.15</v>
          </cell>
          <cell r="W249">
            <v>14.7</v>
          </cell>
          <cell r="X249">
            <v>5.25</v>
          </cell>
          <cell r="Y249">
            <v>19.95</v>
          </cell>
          <cell r="AA249" t="str">
            <v>Note: age not reported is excluded</v>
          </cell>
          <cell r="AJ249" t="str">
            <v>85-89</v>
          </cell>
          <cell r="AK249">
            <v>2.1</v>
          </cell>
          <cell r="AL249">
            <v>0</v>
          </cell>
          <cell r="AM249">
            <v>371.70000000000238</v>
          </cell>
          <cell r="AN249">
            <v>1.754385964912281</v>
          </cell>
          <cell r="AO249">
            <v>0</v>
          </cell>
          <cell r="AP249">
            <v>0.56818181818181457</v>
          </cell>
          <cell r="AR249" t="str">
            <v>85-89</v>
          </cell>
          <cell r="AS249">
            <v>2.08</v>
          </cell>
          <cell r="AT249">
            <v>0</v>
          </cell>
          <cell r="AU249">
            <v>1.0526315789473666</v>
          </cell>
          <cell r="AV249">
            <v>0.52631578947368429</v>
          </cell>
          <cell r="AW249">
            <v>0.70175438596491235</v>
          </cell>
          <cell r="AY249" t="str">
            <v>85-89</v>
          </cell>
          <cell r="AZ249">
            <v>1.4925373134328357</v>
          </cell>
          <cell r="BB249">
            <v>0.39840637450199201</v>
          </cell>
          <cell r="BE249">
            <v>0.77922077922077926</v>
          </cell>
        </row>
        <row r="250">
          <cell r="B250" t="str">
            <v>85-89</v>
          </cell>
          <cell r="C250">
            <v>120.75</v>
          </cell>
          <cell r="D250">
            <v>250.9500000000011</v>
          </cell>
          <cell r="E250">
            <v>371.70000000000238</v>
          </cell>
          <cell r="G250">
            <v>2.1</v>
          </cell>
          <cell r="H250">
            <v>0</v>
          </cell>
          <cell r="I250">
            <v>2.1</v>
          </cell>
          <cell r="K250">
            <v>0</v>
          </cell>
          <cell r="L250">
            <v>0</v>
          </cell>
          <cell r="M250">
            <v>0</v>
          </cell>
          <cell r="O250">
            <v>117.6</v>
          </cell>
          <cell r="P250">
            <v>249.90000000000109</v>
          </cell>
          <cell r="Q250">
            <v>367.50000000000233</v>
          </cell>
          <cell r="S250">
            <v>1.05</v>
          </cell>
          <cell r="T250">
            <v>1.05</v>
          </cell>
          <cell r="U250">
            <v>2.1</v>
          </cell>
          <cell r="W250">
            <v>2.1</v>
          </cell>
          <cell r="X250">
            <v>0</v>
          </cell>
          <cell r="Y250">
            <v>2.1</v>
          </cell>
          <cell r="AA250" t="str">
            <v xml:space="preserve">*  One person can have more than one handicap </v>
          </cell>
          <cell r="AJ250" t="str">
            <v>90-94</v>
          </cell>
          <cell r="AK250">
            <v>0</v>
          </cell>
          <cell r="AL250">
            <v>0</v>
          </cell>
          <cell r="AM250">
            <v>156.44999999999999</v>
          </cell>
          <cell r="AN250">
            <v>0</v>
          </cell>
          <cell r="AO250">
            <v>0</v>
          </cell>
          <cell r="AP250">
            <v>0</v>
          </cell>
          <cell r="AR250" t="str">
            <v>90-94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Y250" t="str">
            <v>90-94</v>
          </cell>
          <cell r="AZ250">
            <v>0</v>
          </cell>
          <cell r="BB250">
            <v>0</v>
          </cell>
          <cell r="BE250">
            <v>0</v>
          </cell>
        </row>
        <row r="251">
          <cell r="B251" t="str">
            <v>90-94</v>
          </cell>
          <cell r="C251">
            <v>44.1</v>
          </cell>
          <cell r="D251">
            <v>112.35</v>
          </cell>
          <cell r="E251">
            <v>156.44999999999999</v>
          </cell>
          <cell r="G251">
            <v>0</v>
          </cell>
          <cell r="H251">
            <v>0</v>
          </cell>
          <cell r="I251">
            <v>0</v>
          </cell>
          <cell r="K251">
            <v>0</v>
          </cell>
          <cell r="L251">
            <v>0</v>
          </cell>
          <cell r="M251">
            <v>0</v>
          </cell>
          <cell r="O251">
            <v>43.05</v>
          </cell>
          <cell r="P251">
            <v>112.35</v>
          </cell>
          <cell r="Q251">
            <v>155.4</v>
          </cell>
          <cell r="S251">
            <v>1.05</v>
          </cell>
          <cell r="T251">
            <v>0</v>
          </cell>
          <cell r="U251">
            <v>1.05</v>
          </cell>
          <cell r="W251">
            <v>0</v>
          </cell>
          <cell r="X251">
            <v>0</v>
          </cell>
          <cell r="Y251">
            <v>0</v>
          </cell>
          <cell r="AA251" t="str">
            <v>Source : Census 2000</v>
          </cell>
          <cell r="AJ251" t="str">
            <v>95+</v>
          </cell>
          <cell r="AK251">
            <v>0</v>
          </cell>
          <cell r="AL251">
            <v>0</v>
          </cell>
          <cell r="AM251">
            <v>48.3</v>
          </cell>
          <cell r="AN251">
            <v>0</v>
          </cell>
          <cell r="AO251">
            <v>0</v>
          </cell>
          <cell r="AP251">
            <v>0</v>
          </cell>
          <cell r="AR251" t="str">
            <v>95+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Y251" t="str">
            <v>95+</v>
          </cell>
          <cell r="AZ251">
            <v>0</v>
          </cell>
          <cell r="BB251">
            <v>1.4492753623188406</v>
          </cell>
          <cell r="BE251">
            <v>0.88887666046915803</v>
          </cell>
        </row>
        <row r="252">
          <cell r="B252" t="str">
            <v>95+</v>
          </cell>
          <cell r="C252">
            <v>11.55</v>
          </cell>
          <cell r="D252">
            <v>36.75</v>
          </cell>
          <cell r="E252">
            <v>48.3</v>
          </cell>
          <cell r="G252">
            <v>0</v>
          </cell>
          <cell r="H252">
            <v>0</v>
          </cell>
          <cell r="I252">
            <v>0</v>
          </cell>
          <cell r="K252">
            <v>0</v>
          </cell>
          <cell r="L252">
            <v>0</v>
          </cell>
          <cell r="M252">
            <v>0</v>
          </cell>
          <cell r="O252">
            <v>11.55</v>
          </cell>
          <cell r="P252">
            <v>36.75</v>
          </cell>
          <cell r="Q252">
            <v>48.3</v>
          </cell>
          <cell r="S252">
            <v>0</v>
          </cell>
          <cell r="T252">
            <v>0</v>
          </cell>
          <cell r="U252">
            <v>0</v>
          </cell>
          <cell r="W252">
            <v>0</v>
          </cell>
          <cell r="X252">
            <v>0</v>
          </cell>
          <cell r="Y252">
            <v>0</v>
          </cell>
          <cell r="AJ252" t="str">
            <v>Total</v>
          </cell>
          <cell r="AK252">
            <v>41881.35000000352</v>
          </cell>
          <cell r="AL252">
            <v>3117.4500000000189</v>
          </cell>
          <cell r="AM252">
            <v>70569.450000005614</v>
          </cell>
          <cell r="AN252">
            <v>72.539763006147069</v>
          </cell>
          <cell r="AO252">
            <v>56.676793776087422</v>
          </cell>
          <cell r="AP252">
            <v>64.173941690003332</v>
          </cell>
          <cell r="AR252" t="str">
            <v>Total</v>
          </cell>
          <cell r="AS252">
            <v>29133.519999999222</v>
          </cell>
          <cell r="AT252">
            <v>1887.6</v>
          </cell>
          <cell r="AU252">
            <v>72.320074161469407</v>
          </cell>
          <cell r="AV252">
            <v>49.968436834214259</v>
          </cell>
          <cell r="AW252">
            <v>60.776722767838763</v>
          </cell>
          <cell r="AY252" t="str">
            <v>Total</v>
          </cell>
          <cell r="AZ252">
            <v>14.464492666508622</v>
          </cell>
          <cell r="BB252">
            <v>9.0561999421956276</v>
          </cell>
          <cell r="BE252">
            <v>11.124726246546977</v>
          </cell>
        </row>
        <row r="253">
          <cell r="B253" t="str">
            <v>NR</v>
          </cell>
          <cell r="C253">
            <v>182.7</v>
          </cell>
          <cell r="D253">
            <v>175.35</v>
          </cell>
          <cell r="E253">
            <v>358.05000000000223</v>
          </cell>
          <cell r="G253">
            <v>22.05</v>
          </cell>
          <cell r="H253">
            <v>14.7</v>
          </cell>
          <cell r="I253">
            <v>36.75</v>
          </cell>
          <cell r="K253">
            <v>0</v>
          </cell>
          <cell r="L253">
            <v>1.05</v>
          </cell>
          <cell r="M253">
            <v>1.05</v>
          </cell>
          <cell r="O253">
            <v>4.2</v>
          </cell>
          <cell r="P253">
            <v>10.5</v>
          </cell>
          <cell r="Q253">
            <v>14.7</v>
          </cell>
          <cell r="S253">
            <v>156.44999999999999</v>
          </cell>
          <cell r="T253">
            <v>149.1</v>
          </cell>
          <cell r="U253">
            <v>305.55000000000166</v>
          </cell>
          <cell r="W253">
            <v>22.05</v>
          </cell>
          <cell r="X253">
            <v>15.75</v>
          </cell>
          <cell r="Y253">
            <v>37.799999999999997</v>
          </cell>
        </row>
        <row r="254">
          <cell r="AY254" t="str">
            <v>Note: age not reported is excluded</v>
          </cell>
        </row>
        <row r="255">
          <cell r="B255" t="str">
            <v xml:space="preserve">Total </v>
          </cell>
          <cell r="C255">
            <v>33532.799999986091</v>
          </cell>
          <cell r="D255">
            <v>37394.699999996796</v>
          </cell>
          <cell r="E255">
            <v>70927.500000089742</v>
          </cell>
          <cell r="G255">
            <v>22498.349999991089</v>
          </cell>
          <cell r="H255">
            <v>19419.749999993222</v>
          </cell>
          <cell r="I255">
            <v>41918.100000009334</v>
          </cell>
          <cell r="K255">
            <v>1563.4499999999584</v>
          </cell>
          <cell r="L255">
            <v>1555.0499999999588</v>
          </cell>
          <cell r="M255">
            <v>3118.5000000001228</v>
          </cell>
          <cell r="O255">
            <v>9104.5500000003722</v>
          </cell>
          <cell r="P255">
            <v>16031.399999995576</v>
          </cell>
          <cell r="Q255">
            <v>25135.949999989272</v>
          </cell>
          <cell r="S255">
            <v>366.45000000000141</v>
          </cell>
          <cell r="T255">
            <v>388.50000000000114</v>
          </cell>
          <cell r="U255">
            <v>754.950000000003</v>
          </cell>
          <cell r="W255">
            <v>24061.799999991046</v>
          </cell>
          <cell r="X255">
            <v>20974.799999993182</v>
          </cell>
          <cell r="Y255">
            <v>45036.600000009457</v>
          </cell>
          <cell r="AJ255" t="str">
            <v>Note: age not reported is excluded</v>
          </cell>
          <cell r="AR255" t="str">
            <v>Note: age not reported is excluded</v>
          </cell>
          <cell r="AY255" t="str">
            <v xml:space="preserve">* The population in Labour Force Survey 1997 is  ≥15 yrs </v>
          </cell>
        </row>
        <row r="256">
          <cell r="AJ256" t="str">
            <v>Source:  Census 2000</v>
          </cell>
          <cell r="AR256" t="str">
            <v>Source: Census 1991</v>
          </cell>
          <cell r="AY256" t="str">
            <v>Source: LFS 1997</v>
          </cell>
        </row>
        <row r="257">
          <cell r="B257" t="str">
            <v>* Non active = Home makers, students, income recipients, other non actives</v>
          </cell>
        </row>
        <row r="258">
          <cell r="B258" t="str">
            <v>Source : Census 2000</v>
          </cell>
        </row>
        <row r="261">
          <cell r="AH261" t="str">
            <v>Main</v>
          </cell>
          <cell r="AJ261" t="str">
            <v>Social Economic</v>
          </cell>
          <cell r="BB261" t="str">
            <v>Main</v>
          </cell>
          <cell r="BC261" t="str">
            <v>Social Economic</v>
          </cell>
        </row>
        <row r="262">
          <cell r="J262" t="str">
            <v>Main</v>
          </cell>
          <cell r="K262" t="str">
            <v>Social Economic</v>
          </cell>
          <cell r="AA262" t="str">
            <v>Table 208. Activity status by education (ISCED)</v>
          </cell>
          <cell r="AN262" t="str">
            <v>Table 209. Active and non-active population by region of residence and sex</v>
          </cell>
        </row>
        <row r="263">
          <cell r="B263" t="str">
            <v>Table 203. Employed population by region of residence and region of workplace ≥ 14 yrs</v>
          </cell>
        </row>
        <row r="264">
          <cell r="AB264" t="str">
            <v>ACTIVITY STATUS</v>
          </cell>
          <cell r="AP264" t="str">
            <v>Male</v>
          </cell>
          <cell r="AV264" t="str">
            <v>Female</v>
          </cell>
          <cell r="BB264" t="str">
            <v>Total</v>
          </cell>
        </row>
        <row r="265">
          <cell r="E265" t="str">
            <v>REGION OF WORKPLACE</v>
          </cell>
          <cell r="AB265" t="str">
            <v>Employed</v>
          </cell>
          <cell r="AD265" t="str">
            <v>Unemployed</v>
          </cell>
          <cell r="AF265" t="str">
            <v xml:space="preserve">Economically </v>
          </cell>
          <cell r="AH265" t="str">
            <v xml:space="preserve">Activity status </v>
          </cell>
          <cell r="AJ265" t="str">
            <v>Total Population</v>
          </cell>
          <cell r="AL265" t="str">
            <v>Participation rate</v>
          </cell>
          <cell r="AT265" t="str">
            <v xml:space="preserve">Activity status </v>
          </cell>
          <cell r="AZ265" t="str">
            <v xml:space="preserve">Activity status </v>
          </cell>
          <cell r="BE265" t="str">
            <v xml:space="preserve">           Activity status</v>
          </cell>
        </row>
        <row r="266">
          <cell r="E266" t="str">
            <v>Noord</v>
          </cell>
          <cell r="G266" t="str">
            <v xml:space="preserve">Oranjestad </v>
          </cell>
          <cell r="I266" t="str">
            <v xml:space="preserve">Oranjestad </v>
          </cell>
          <cell r="K266" t="str">
            <v>Paradera</v>
          </cell>
          <cell r="M266" t="str">
            <v>Santa Cruz</v>
          </cell>
          <cell r="O266" t="str">
            <v>Savaneta</v>
          </cell>
          <cell r="Q266" t="str">
            <v xml:space="preserve">San Nicolas </v>
          </cell>
          <cell r="S266" t="str">
            <v xml:space="preserve">San Nicolas </v>
          </cell>
          <cell r="U266" t="str">
            <v>Abroad</v>
          </cell>
          <cell r="W266" t="str">
            <v>Total</v>
          </cell>
          <cell r="AA266" t="str">
            <v>EDUCATION</v>
          </cell>
          <cell r="AF266" t="str">
            <v>inactive</v>
          </cell>
          <cell r="AH266" t="str">
            <v>unknown</v>
          </cell>
          <cell r="AN266" t="str">
            <v>REGION OF RESIDENCE</v>
          </cell>
          <cell r="AP266" t="str">
            <v>Active</v>
          </cell>
          <cell r="AR266" t="str">
            <v>Non-active</v>
          </cell>
          <cell r="AT266" t="str">
            <v>unknown</v>
          </cell>
          <cell r="AV266" t="str">
            <v>Active</v>
          </cell>
          <cell r="AX266" t="str">
            <v>Non-active</v>
          </cell>
          <cell r="AZ266" t="str">
            <v>unknown</v>
          </cell>
          <cell r="BB266" t="str">
            <v>Active</v>
          </cell>
          <cell r="BD266" t="str">
            <v>Non-active</v>
          </cell>
          <cell r="BF266" t="str">
            <v xml:space="preserve"> unknown</v>
          </cell>
        </row>
        <row r="267">
          <cell r="B267" t="str">
            <v>REGION OF RESIDENCE</v>
          </cell>
          <cell r="E267" t="str">
            <v>Tanki Leendert</v>
          </cell>
          <cell r="G267" t="str">
            <v>West</v>
          </cell>
          <cell r="I267" t="str">
            <v>Oost</v>
          </cell>
          <cell r="Q267" t="str">
            <v>North</v>
          </cell>
          <cell r="S267" t="str">
            <v>South</v>
          </cell>
          <cell r="U267" t="str">
            <v>Not reported</v>
          </cell>
          <cell r="AA267" t="str">
            <v>Less than primary/no education</v>
          </cell>
          <cell r="AB267">
            <v>2242.7999999999711</v>
          </cell>
          <cell r="AD267">
            <v>242.55000000000101</v>
          </cell>
          <cell r="AF267">
            <v>3449.2500000001801</v>
          </cell>
          <cell r="AH267">
            <v>30.45</v>
          </cell>
          <cell r="AJ267">
            <v>5965.0500000006159</v>
          </cell>
          <cell r="AL267">
            <v>41.878980891718207</v>
          </cell>
        </row>
        <row r="268">
          <cell r="B268" t="str">
            <v>Noord/ Tanki Leendert</v>
          </cell>
          <cell r="E268">
            <v>2937.9000000000915</v>
          </cell>
          <cell r="G268">
            <v>2441.2500000000055</v>
          </cell>
          <cell r="I268">
            <v>1970.8499999999408</v>
          </cell>
          <cell r="K268">
            <v>112.35</v>
          </cell>
          <cell r="M268">
            <v>269.85000000000127</v>
          </cell>
          <cell r="O268">
            <v>98.699999999999832</v>
          </cell>
          <cell r="Q268">
            <v>72.449999999999903</v>
          </cell>
          <cell r="S268">
            <v>147</v>
          </cell>
          <cell r="U268">
            <v>395.85000000000264</v>
          </cell>
          <cell r="W268">
            <v>8446.2000000008247</v>
          </cell>
          <cell r="AA268" t="str">
            <v>Isced cat.1</v>
          </cell>
          <cell r="AB268">
            <v>11332.649999998825</v>
          </cell>
          <cell r="AD268">
            <v>1219.0499999999734</v>
          </cell>
          <cell r="AF268">
            <v>13689.899999997191</v>
          </cell>
          <cell r="AH268">
            <v>82.949999999999875</v>
          </cell>
          <cell r="AJ268">
            <v>26324.549999988438</v>
          </cell>
          <cell r="AL268">
            <v>47.831306017928469</v>
          </cell>
          <cell r="AN268" t="str">
            <v>Noord/ Tanki Leendert</v>
          </cell>
          <cell r="AP268">
            <v>4899.3000000004313</v>
          </cell>
          <cell r="AR268">
            <v>1450.0499999999633</v>
          </cell>
          <cell r="AT268">
            <v>21</v>
          </cell>
          <cell r="AV268">
            <v>4072.9500000002881</v>
          </cell>
          <cell r="AX268">
            <v>2593.5000000000318</v>
          </cell>
          <cell r="AZ268">
            <v>22.05</v>
          </cell>
          <cell r="BB268">
            <v>8972.2500000007203</v>
          </cell>
          <cell r="BD268">
            <v>4043.55</v>
          </cell>
          <cell r="BF268">
            <v>43.05</v>
          </cell>
        </row>
        <row r="269">
          <cell r="B269" t="str">
            <v>Oranjestad West</v>
          </cell>
          <cell r="E269">
            <v>937.64999999998543</v>
          </cell>
          <cell r="G269">
            <v>2728.9500000000553</v>
          </cell>
          <cell r="I269">
            <v>1462.6499999999628</v>
          </cell>
          <cell r="K269">
            <v>47.25</v>
          </cell>
          <cell r="M269">
            <v>196.35000000000051</v>
          </cell>
          <cell r="O269">
            <v>123.9</v>
          </cell>
          <cell r="Q269">
            <v>52.5</v>
          </cell>
          <cell r="S269">
            <v>116.55</v>
          </cell>
          <cell r="U269">
            <v>395.85000000000264</v>
          </cell>
          <cell r="W269">
            <v>6061.6500000006326</v>
          </cell>
          <cell r="AA269" t="str">
            <v>Isced cat.2</v>
          </cell>
          <cell r="AB269">
            <v>16764.299999995063</v>
          </cell>
          <cell r="AD269">
            <v>1166.5499999999756</v>
          </cell>
          <cell r="AF269">
            <v>5393.850000000517</v>
          </cell>
          <cell r="AH269">
            <v>44.1</v>
          </cell>
          <cell r="AJ269">
            <v>23368.799999990486</v>
          </cell>
          <cell r="AL269">
            <v>76.874943729173168</v>
          </cell>
          <cell r="AN269" t="str">
            <v>Oranjestad West</v>
          </cell>
          <cell r="AP269">
            <v>3376.8000000001675</v>
          </cell>
          <cell r="AR269">
            <v>1049.9999999999807</v>
          </cell>
          <cell r="AT269">
            <v>43.05</v>
          </cell>
          <cell r="AV269">
            <v>3087.0000000001173</v>
          </cell>
          <cell r="AX269">
            <v>2051.699999999938</v>
          </cell>
          <cell r="AZ269">
            <v>49.35</v>
          </cell>
          <cell r="BB269">
            <v>6463.8000000002849</v>
          </cell>
          <cell r="BD269">
            <v>3101.6999999999189</v>
          </cell>
          <cell r="BF269">
            <v>92.4</v>
          </cell>
        </row>
        <row r="270">
          <cell r="B270" t="str">
            <v>Oranjestad Oost</v>
          </cell>
          <cell r="E270">
            <v>816.89999999999065</v>
          </cell>
          <cell r="G270">
            <v>2041.1999999999377</v>
          </cell>
          <cell r="I270">
            <v>2883.300000000082</v>
          </cell>
          <cell r="K270">
            <v>75.599999999999895</v>
          </cell>
          <cell r="M270">
            <v>311.85000000000173</v>
          </cell>
          <cell r="O270">
            <v>108.15</v>
          </cell>
          <cell r="Q270">
            <v>66.14999999999992</v>
          </cell>
          <cell r="S270">
            <v>197.40000000000052</v>
          </cell>
          <cell r="U270">
            <v>359.10000000000224</v>
          </cell>
          <cell r="W270">
            <v>6859.6500000007709</v>
          </cell>
          <cell r="AA270" t="str">
            <v>Isced cat.3</v>
          </cell>
          <cell r="AB270">
            <v>3059.7000000001126</v>
          </cell>
          <cell r="AD270">
            <v>184.8</v>
          </cell>
          <cell r="AF270">
            <v>886.19999999998765</v>
          </cell>
          <cell r="AH270">
            <v>16.8</v>
          </cell>
          <cell r="AJ270">
            <v>4147.500000000301</v>
          </cell>
          <cell r="AL270">
            <v>78.546009150992163</v>
          </cell>
          <cell r="AN270" t="str">
            <v>Oranjestad Oost</v>
          </cell>
          <cell r="AP270">
            <v>3741.1500000002306</v>
          </cell>
          <cell r="AR270">
            <v>1402.7999999999654</v>
          </cell>
          <cell r="AT270">
            <v>38.85</v>
          </cell>
          <cell r="AV270">
            <v>3570.000000000201</v>
          </cell>
          <cell r="AX270">
            <v>2505.3000000000166</v>
          </cell>
          <cell r="AZ270">
            <v>61.949999999999932</v>
          </cell>
          <cell r="BB270">
            <v>7311.1500000004316</v>
          </cell>
          <cell r="BD270">
            <v>3908.0999999999822</v>
          </cell>
          <cell r="BF270">
            <v>100.8</v>
          </cell>
        </row>
        <row r="271">
          <cell r="B271" t="str">
            <v>Paradera</v>
          </cell>
          <cell r="E271">
            <v>522.90000000000339</v>
          </cell>
          <cell r="G271">
            <v>1259.9999999999716</v>
          </cell>
          <cell r="I271">
            <v>1349.2499999999677</v>
          </cell>
          <cell r="K271">
            <v>526.05000000000325</v>
          </cell>
          <cell r="M271">
            <v>235.20000000000093</v>
          </cell>
          <cell r="O271">
            <v>42</v>
          </cell>
          <cell r="Q271">
            <v>33.6</v>
          </cell>
          <cell r="S271">
            <v>77.699999999999889</v>
          </cell>
          <cell r="U271">
            <v>119.7</v>
          </cell>
          <cell r="W271">
            <v>4166.4000000003043</v>
          </cell>
          <cell r="AA271" t="str">
            <v>Isced cat.5</v>
          </cell>
          <cell r="AB271">
            <v>4303.9500000003281</v>
          </cell>
          <cell r="AD271">
            <v>199.50000000000054</v>
          </cell>
          <cell r="AF271">
            <v>774.89999999999247</v>
          </cell>
          <cell r="AH271">
            <v>14.7</v>
          </cell>
          <cell r="AJ271">
            <v>5293.0500000004995</v>
          </cell>
          <cell r="AL271">
            <v>85.319275910086574</v>
          </cell>
          <cell r="AN271" t="str">
            <v>Paradera</v>
          </cell>
          <cell r="AP271">
            <v>2378.2499999999945</v>
          </cell>
          <cell r="AR271">
            <v>898.79999999998711</v>
          </cell>
          <cell r="AT271">
            <v>16.8</v>
          </cell>
          <cell r="AV271">
            <v>2045.3999999999376</v>
          </cell>
          <cell r="AX271">
            <v>1514.0999999999606</v>
          </cell>
          <cell r="AZ271">
            <v>28.35</v>
          </cell>
          <cell r="BB271">
            <v>4423.6499999999323</v>
          </cell>
          <cell r="BD271">
            <v>2412.8999999999478</v>
          </cell>
          <cell r="BF271">
            <v>45.15</v>
          </cell>
        </row>
        <row r="272">
          <cell r="B272" t="str">
            <v>Santa Cruz</v>
          </cell>
          <cell r="E272">
            <v>535.50000000000284</v>
          </cell>
          <cell r="G272">
            <v>1444.7999999999636</v>
          </cell>
          <cell r="I272">
            <v>1725.1499999999514</v>
          </cell>
          <cell r="K272">
            <v>118.65</v>
          </cell>
          <cell r="M272">
            <v>1131.8999999999771</v>
          </cell>
          <cell r="O272">
            <v>110.25</v>
          </cell>
          <cell r="Q272">
            <v>88.199999999999861</v>
          </cell>
          <cell r="S272">
            <v>200.55000000000055</v>
          </cell>
          <cell r="U272">
            <v>218.40000000000074</v>
          </cell>
          <cell r="W272">
            <v>5573.4000000005481</v>
          </cell>
          <cell r="AA272" t="str">
            <v>Isced cat.6</v>
          </cell>
          <cell r="AB272">
            <v>3061.800000000113</v>
          </cell>
          <cell r="AD272">
            <v>77.699999999999889</v>
          </cell>
          <cell r="AF272">
            <v>527.10000000000321</v>
          </cell>
          <cell r="AH272">
            <v>6.3</v>
          </cell>
          <cell r="AJ272">
            <v>3672.9000000002188</v>
          </cell>
          <cell r="AL272">
            <v>85.624284077892696</v>
          </cell>
          <cell r="AN272" t="str">
            <v>Santa Cruz</v>
          </cell>
          <cell r="AP272">
            <v>3314.8500000001568</v>
          </cell>
          <cell r="AR272">
            <v>1288.3499999999704</v>
          </cell>
          <cell r="AT272">
            <v>21</v>
          </cell>
          <cell r="AV272">
            <v>2701.6500000000506</v>
          </cell>
          <cell r="AX272">
            <v>2186.0999999999613</v>
          </cell>
          <cell r="AZ272">
            <v>14.7</v>
          </cell>
          <cell r="BB272">
            <v>6016.5000000002074</v>
          </cell>
          <cell r="BD272">
            <v>3474.4499999999316</v>
          </cell>
          <cell r="BF272">
            <v>35.700000000000003</v>
          </cell>
        </row>
        <row r="273">
          <cell r="B273" t="str">
            <v>Savaneta</v>
          </cell>
          <cell r="E273">
            <v>462.00000000000335</v>
          </cell>
          <cell r="G273">
            <v>1011.1499999999822</v>
          </cell>
          <cell r="I273">
            <v>1098.2999999999786</v>
          </cell>
          <cell r="K273">
            <v>40.950000000000003</v>
          </cell>
          <cell r="M273">
            <v>223.6500000000008</v>
          </cell>
          <cell r="O273">
            <v>719.24999999999488</v>
          </cell>
          <cell r="Q273">
            <v>129.15</v>
          </cell>
          <cell r="S273">
            <v>480.90000000000356</v>
          </cell>
          <cell r="U273">
            <v>153.30000000000001</v>
          </cell>
          <cell r="W273">
            <v>4318.6500000003307</v>
          </cell>
          <cell r="AA273" t="str">
            <v>Isced cat.7</v>
          </cell>
          <cell r="AB273">
            <v>942.8999999999852</v>
          </cell>
          <cell r="AD273">
            <v>18.899999999999999</v>
          </cell>
          <cell r="AF273">
            <v>96.599999999999838</v>
          </cell>
          <cell r="AH273">
            <v>3.15</v>
          </cell>
          <cell r="AJ273">
            <v>1061.5499999999802</v>
          </cell>
          <cell r="AL273">
            <v>90.873015873015746</v>
          </cell>
          <cell r="AN273" t="str">
            <v>Savaneta</v>
          </cell>
          <cell r="AP273">
            <v>2528.4000000000206</v>
          </cell>
          <cell r="AR273">
            <v>1135.049999999977</v>
          </cell>
          <cell r="AT273">
            <v>18.899999999999999</v>
          </cell>
          <cell r="AV273">
            <v>2144.099999999954</v>
          </cell>
          <cell r="AX273">
            <v>1958.2499999999413</v>
          </cell>
          <cell r="AZ273">
            <v>23.1</v>
          </cell>
          <cell r="BB273">
            <v>4672.4999999999745</v>
          </cell>
          <cell r="BD273">
            <v>3093.2999999999183</v>
          </cell>
          <cell r="BF273">
            <v>42</v>
          </cell>
        </row>
        <row r="274">
          <cell r="B274" t="str">
            <v>San Nicolas North</v>
          </cell>
          <cell r="E274">
            <v>518.70000000000357</v>
          </cell>
          <cell r="G274">
            <v>937.64999999998543</v>
          </cell>
          <cell r="I274">
            <v>862.0499999999887</v>
          </cell>
          <cell r="K274">
            <v>27.3</v>
          </cell>
          <cell r="M274">
            <v>180.6</v>
          </cell>
          <cell r="O274">
            <v>216.30000000000072</v>
          </cell>
          <cell r="Q274">
            <v>471.45000000000346</v>
          </cell>
          <cell r="S274">
            <v>848.39999999998929</v>
          </cell>
          <cell r="U274">
            <v>191.1</v>
          </cell>
          <cell r="W274">
            <v>4253.5500000003194</v>
          </cell>
          <cell r="AA274" t="str">
            <v>Isced 9: unknown</v>
          </cell>
          <cell r="AB274">
            <v>173.25</v>
          </cell>
          <cell r="AD274">
            <v>8.4</v>
          </cell>
          <cell r="AF274">
            <v>303.45000000000164</v>
          </cell>
          <cell r="AH274">
            <v>250.9500000000011</v>
          </cell>
          <cell r="AJ274">
            <v>736.04999999999416</v>
          </cell>
          <cell r="AL274">
            <v>37.445887445887323</v>
          </cell>
          <cell r="AN274" t="str">
            <v>San Nicolas North</v>
          </cell>
          <cell r="AP274">
            <v>2482.2000000000126</v>
          </cell>
          <cell r="AR274">
            <v>1121.3999999999776</v>
          </cell>
          <cell r="AT274">
            <v>27.3</v>
          </cell>
          <cell r="AV274">
            <v>2178.74999999996</v>
          </cell>
          <cell r="AX274">
            <v>1987.6499999999401</v>
          </cell>
          <cell r="AZ274">
            <v>22.05</v>
          </cell>
          <cell r="BB274">
            <v>4660.9499999999725</v>
          </cell>
          <cell r="BD274">
            <v>3109.0499999999174</v>
          </cell>
          <cell r="BF274">
            <v>49.35</v>
          </cell>
        </row>
        <row r="275">
          <cell r="B275" t="str">
            <v>San Nicolas South</v>
          </cell>
          <cell r="E275">
            <v>304.50000000000165</v>
          </cell>
          <cell r="G275">
            <v>449.40000000000322</v>
          </cell>
          <cell r="I275">
            <v>353.85000000000218</v>
          </cell>
          <cell r="K275">
            <v>21</v>
          </cell>
          <cell r="M275">
            <v>59.849999999999937</v>
          </cell>
          <cell r="O275">
            <v>78.749999999999886</v>
          </cell>
          <cell r="Q275">
            <v>97.649999999999835</v>
          </cell>
          <cell r="S275">
            <v>695.09999999999593</v>
          </cell>
          <cell r="U275">
            <v>141.75</v>
          </cell>
          <cell r="W275">
            <v>2201.849999999964</v>
          </cell>
          <cell r="AN275" t="str">
            <v>San Nicolas South</v>
          </cell>
          <cell r="AP275">
            <v>1318.799999999969</v>
          </cell>
          <cell r="AR275">
            <v>753.89999999999338</v>
          </cell>
          <cell r="AT275">
            <v>23.1</v>
          </cell>
          <cell r="AV275">
            <v>1159.1999999999759</v>
          </cell>
          <cell r="AX275">
            <v>1224.2999999999731</v>
          </cell>
          <cell r="AZ275">
            <v>17.850000000000001</v>
          </cell>
          <cell r="BB275">
            <v>2477.999999999945</v>
          </cell>
          <cell r="BD275">
            <v>1978.1999999999666</v>
          </cell>
          <cell r="BF275">
            <v>40.950000000000003</v>
          </cell>
        </row>
        <row r="276">
          <cell r="AA276" t="str">
            <v>Total</v>
          </cell>
          <cell r="AB276">
            <v>41881.350000009232</v>
          </cell>
          <cell r="AD276">
            <v>3117.4500000001226</v>
          </cell>
          <cell r="AF276">
            <v>25121.249999989272</v>
          </cell>
          <cell r="AH276">
            <v>449.40000000000322</v>
          </cell>
          <cell r="AJ276">
            <v>70569.450000088749</v>
          </cell>
          <cell r="AL276">
            <v>64.17394169001625</v>
          </cell>
        </row>
        <row r="277">
          <cell r="B277" t="str">
            <v>Total</v>
          </cell>
          <cell r="E277">
            <v>7036.0500000008014</v>
          </cell>
          <cell r="G277">
            <v>12314.399999998144</v>
          </cell>
          <cell r="I277">
            <v>11705.399999998566</v>
          </cell>
          <cell r="K277">
            <v>969.14999999998406</v>
          </cell>
          <cell r="M277">
            <v>2609.2500000000346</v>
          </cell>
          <cell r="O277">
            <v>1497.2999999999613</v>
          </cell>
          <cell r="Q277">
            <v>1011.1499999999822</v>
          </cell>
          <cell r="S277">
            <v>2763.6000000000613</v>
          </cell>
          <cell r="U277">
            <v>1975.0499999999406</v>
          </cell>
          <cell r="W277">
            <v>41881.350000009232</v>
          </cell>
          <cell r="AN277" t="str">
            <v>TOTAL</v>
          </cell>
          <cell r="AP277">
            <v>24039.749999990021</v>
          </cell>
          <cell r="AR277">
            <v>9100.3500000003714</v>
          </cell>
          <cell r="AT277">
            <v>210.00000000000065</v>
          </cell>
          <cell r="AV277">
            <v>20959.049999992156</v>
          </cell>
          <cell r="AX277">
            <v>16020.899999995576</v>
          </cell>
          <cell r="AZ277">
            <v>239.40000000000097</v>
          </cell>
          <cell r="BB277">
            <v>44998.799999982177</v>
          </cell>
          <cell r="BD277">
            <v>25121.249999995947</v>
          </cell>
          <cell r="BF277">
            <v>449.40000000000163</v>
          </cell>
        </row>
        <row r="279">
          <cell r="AA279" t="str">
            <v>Source : Census 2000</v>
          </cell>
        </row>
        <row r="280">
          <cell r="B280" t="str">
            <v>Note: age not reported is excluded</v>
          </cell>
          <cell r="AA280" t="str">
            <v>Note: age not reported is excluded</v>
          </cell>
          <cell r="AN280" t="str">
            <v>Source : Census 2000</v>
          </cell>
        </row>
        <row r="281">
          <cell r="B281" t="str">
            <v>Source : Census 2000</v>
          </cell>
          <cell r="AN281" t="str">
            <v>Note: age not reported is excluded</v>
          </cell>
        </row>
        <row r="284">
          <cell r="Y284" t="str">
            <v>Main</v>
          </cell>
          <cell r="Z284" t="str">
            <v>Social Economic</v>
          </cell>
          <cell r="AK284" t="str">
            <v>Main</v>
          </cell>
          <cell r="AL284" t="str">
            <v>Social Economic</v>
          </cell>
          <cell r="AV284" t="str">
            <v>Main</v>
          </cell>
          <cell r="AW284" t="str">
            <v>Social Economic</v>
          </cell>
          <cell r="AY284" t="str">
            <v>Graphs</v>
          </cell>
          <cell r="BJ284" t="str">
            <v>Main</v>
          </cell>
          <cell r="BK284" t="str">
            <v>Social Economic</v>
          </cell>
        </row>
        <row r="285">
          <cell r="P285" t="str">
            <v>Table 207. Participation rate by nationality : Census 2000</v>
          </cell>
          <cell r="AD285" t="str">
            <v xml:space="preserve">Table 213. Percentage of employed population by ocupation (ISCO), sex and (non) Aruban status, </v>
          </cell>
          <cell r="AO285" t="str">
            <v>Table 214. Employed population by branch of industry (ISIC ) , sex and (non) Aruban status ≥ 14 yrs</v>
          </cell>
          <cell r="BA285" t="str">
            <v>Table 215. Percentage of employed population by branch of industry (ISIC ) , sex and (non) Aruban status ≥ 14 yrs</v>
          </cell>
        </row>
        <row r="286">
          <cell r="AG286" t="str">
            <v>Census 2000.</v>
          </cell>
        </row>
        <row r="287">
          <cell r="Q287" t="str">
            <v>ACTIVITY STATUS</v>
          </cell>
          <cell r="AE287" t="str">
            <v>LFS 1997</v>
          </cell>
          <cell r="AT287" t="str">
            <v>Census 2000</v>
          </cell>
          <cell r="BI287" t="str">
            <v>Census 2000</v>
          </cell>
        </row>
        <row r="288">
          <cell r="V288" t="str">
            <v>Economically</v>
          </cell>
          <cell r="X288" t="str">
            <v xml:space="preserve">Activity status </v>
          </cell>
          <cell r="Z288" t="str">
            <v>Total</v>
          </cell>
          <cell r="AB288" t="str">
            <v xml:space="preserve">   Participation</v>
          </cell>
          <cell r="AD288" t="str">
            <v>ISCO</v>
          </cell>
          <cell r="AG288" t="str">
            <v xml:space="preserve">    Born in Aruba</v>
          </cell>
          <cell r="AJ288" t="str">
            <v xml:space="preserve">     Foreign-born</v>
          </cell>
          <cell r="AM288" t="str">
            <v>Total</v>
          </cell>
          <cell r="AO288" t="str">
            <v>ISIC</v>
          </cell>
          <cell r="AS288" t="str">
            <v>Born in Aruba</v>
          </cell>
          <cell r="AV288" t="str">
            <v>Foreign-born</v>
          </cell>
          <cell r="AY288" t="str">
            <v>Total*</v>
          </cell>
          <cell r="BA288" t="str">
            <v>ISIC</v>
          </cell>
          <cell r="BF288" t="str">
            <v>Born in Aruba</v>
          </cell>
          <cell r="BI288" t="str">
            <v>Foreign-born</v>
          </cell>
          <cell r="BL288" t="str">
            <v>Total*</v>
          </cell>
        </row>
        <row r="289">
          <cell r="P289" t="str">
            <v>NATIONALITY</v>
          </cell>
          <cell r="R289" t="str">
            <v>Employed</v>
          </cell>
          <cell r="T289" t="str">
            <v>Unemployed</v>
          </cell>
          <cell r="V289" t="str">
            <v>inactive</v>
          </cell>
          <cell r="X289" t="str">
            <v>unknown</v>
          </cell>
          <cell r="Z289" t="str">
            <v xml:space="preserve"> Population</v>
          </cell>
          <cell r="AB289" t="str">
            <v xml:space="preserve"> rate</v>
          </cell>
          <cell r="AG289" t="str">
            <v>Male</v>
          </cell>
          <cell r="AH289" t="str">
            <v>Female</v>
          </cell>
          <cell r="AJ289" t="str">
            <v>Male</v>
          </cell>
          <cell r="AK289" t="str">
            <v>Female</v>
          </cell>
          <cell r="AS289" t="str">
            <v xml:space="preserve">Male </v>
          </cell>
          <cell r="AT289" t="str">
            <v xml:space="preserve">Female </v>
          </cell>
          <cell r="AV289" t="str">
            <v xml:space="preserve">Male </v>
          </cell>
          <cell r="AW289" t="str">
            <v xml:space="preserve">Female </v>
          </cell>
          <cell r="BF289" t="str">
            <v xml:space="preserve">Male </v>
          </cell>
          <cell r="BG289" t="str">
            <v xml:space="preserve">Female </v>
          </cell>
          <cell r="BI289" t="str">
            <v xml:space="preserve">Male </v>
          </cell>
          <cell r="BJ289" t="str">
            <v xml:space="preserve">Female </v>
          </cell>
        </row>
        <row r="290">
          <cell r="AD290" t="str">
            <v>Armed forces</v>
          </cell>
          <cell r="AG290">
            <v>0.13246791767687041</v>
          </cell>
          <cell r="AH290">
            <v>0</v>
          </cell>
          <cell r="AJ290">
            <v>0.36686479802510868</v>
          </cell>
          <cell r="AK290">
            <v>0</v>
          </cell>
          <cell r="AM290">
            <v>0.49933271570197907</v>
          </cell>
          <cell r="AO290" t="str">
            <v>Agriculture, hunting and forestry &amp; fishing</v>
          </cell>
          <cell r="AS290">
            <v>75.599999999999994</v>
          </cell>
          <cell r="AT290">
            <v>15.75</v>
          </cell>
          <cell r="AV290">
            <v>99.749999999999844</v>
          </cell>
          <cell r="AW290">
            <v>21</v>
          </cell>
          <cell r="AY290">
            <v>212.1</v>
          </cell>
          <cell r="BA290" t="str">
            <v>Agriculture, hunting and forestry &amp; fishing</v>
          </cell>
          <cell r="BF290">
            <v>0.18050994058210473</v>
          </cell>
          <cell r="BG290">
            <v>3.7606237621271826E-2</v>
          </cell>
          <cell r="BI290">
            <v>0.23817283826805452</v>
          </cell>
          <cell r="BJ290">
            <v>5.0141650161695771E-2</v>
          </cell>
          <cell r="BL290">
            <v>0.5064306666331273</v>
          </cell>
        </row>
        <row r="291">
          <cell r="P291" t="str">
            <v>Dutch</v>
          </cell>
          <cell r="R291">
            <v>31451.699999984885</v>
          </cell>
          <cell r="T291">
            <v>2299.4999999999809</v>
          </cell>
          <cell r="V291">
            <v>21942.899999991474</v>
          </cell>
          <cell r="X291">
            <v>228.90000000000086</v>
          </cell>
          <cell r="Z291">
            <v>55923.000000048152</v>
          </cell>
          <cell r="AB291">
            <v>60.601033143545195</v>
          </cell>
          <cell r="AD291" t="str">
            <v>Legislators, senior officials, and managers</v>
          </cell>
          <cell r="AG291">
            <v>4.42232232796571</v>
          </cell>
          <cell r="AH291">
            <v>2.5247284068410392</v>
          </cell>
          <cell r="AJ291">
            <v>2.0158251183563074</v>
          </cell>
          <cell r="AK291">
            <v>0.84648293608550496</v>
          </cell>
          <cell r="AM291">
            <v>9.8093587892485559</v>
          </cell>
          <cell r="AO291" t="str">
            <v>Mining and quarrying</v>
          </cell>
          <cell r="AS291">
            <v>16.8</v>
          </cell>
          <cell r="AT291">
            <v>3.15</v>
          </cell>
          <cell r="AV291">
            <v>17.850000000000001</v>
          </cell>
          <cell r="AW291">
            <v>0</v>
          </cell>
          <cell r="AY291">
            <v>37.799999999999997</v>
          </cell>
          <cell r="BA291" t="str">
            <v>Mining and quarrying</v>
          </cell>
          <cell r="BF291">
            <v>4.0113320129356617E-2</v>
          </cell>
          <cell r="BG291">
            <v>7.5212475242543656E-3</v>
          </cell>
          <cell r="BI291">
            <v>4.2620402637441407E-2</v>
          </cell>
          <cell r="BJ291">
            <v>0</v>
          </cell>
          <cell r="BL291">
            <v>9.0254970291052367E-2</v>
          </cell>
        </row>
        <row r="292">
          <cell r="AD292" t="str">
            <v>Professionals</v>
          </cell>
          <cell r="AG292">
            <v>2.4367634414626518</v>
          </cell>
          <cell r="AH292">
            <v>1.5500706681256142</v>
          </cell>
          <cell r="AJ292">
            <v>1.1607585332394939</v>
          </cell>
          <cell r="AK292">
            <v>0.4064554237680672</v>
          </cell>
          <cell r="AM292">
            <v>5.5540480665958265</v>
          </cell>
          <cell r="AO292" t="str">
            <v>Manufacturing</v>
          </cell>
          <cell r="AS292">
            <v>1138.1999999999769</v>
          </cell>
          <cell r="AT292">
            <v>327.6000000000019</v>
          </cell>
          <cell r="AV292">
            <v>789.59999999999184</v>
          </cell>
          <cell r="AW292">
            <v>182.7</v>
          </cell>
          <cell r="AY292">
            <v>2438.1</v>
          </cell>
          <cell r="BA292" t="str">
            <v>Manufacturing</v>
          </cell>
          <cell r="BF292">
            <v>2.7176774387638556</v>
          </cell>
          <cell r="BG292">
            <v>0.78220974252245845</v>
          </cell>
          <cell r="BI292">
            <v>1.8853260460797414</v>
          </cell>
          <cell r="BJ292">
            <v>0.43623235640675317</v>
          </cell>
          <cell r="BL292">
            <v>5.8214455837728787</v>
          </cell>
        </row>
        <row r="293">
          <cell r="P293" t="str">
            <v>North America</v>
          </cell>
          <cell r="AD293" t="str">
            <v>Technicians and associate professionals</v>
          </cell>
          <cell r="AG293">
            <v>4.106743662168534</v>
          </cell>
          <cell r="AH293">
            <v>3.5259696091533224</v>
          </cell>
          <cell r="AJ293">
            <v>1.5821929534386725</v>
          </cell>
          <cell r="AK293">
            <v>1.4024256935531187</v>
          </cell>
          <cell r="AM293">
            <v>10.617331918313653</v>
          </cell>
          <cell r="AO293" t="str">
            <v>Electricity, gas and water supply</v>
          </cell>
          <cell r="AS293">
            <v>422.10000000000292</v>
          </cell>
          <cell r="AT293">
            <v>45.15</v>
          </cell>
          <cell r="AV293">
            <v>27.3</v>
          </cell>
          <cell r="AW293">
            <v>6.3</v>
          </cell>
          <cell r="AY293">
            <v>500.85000000000377</v>
          </cell>
          <cell r="BA293" t="str">
            <v>Electricity, gas and water supply</v>
          </cell>
          <cell r="BF293">
            <v>1.0078471682500918</v>
          </cell>
          <cell r="BG293">
            <v>0.10780454784764591</v>
          </cell>
          <cell r="BI293">
            <v>6.5184145210204505E-2</v>
          </cell>
          <cell r="BJ293">
            <v>1.5042495048508731E-2</v>
          </cell>
          <cell r="BL293">
            <v>1.195878356356453</v>
          </cell>
        </row>
        <row r="294">
          <cell r="P294" t="str">
            <v>USA</v>
          </cell>
          <cell r="R294">
            <v>297.15000000000157</v>
          </cell>
          <cell r="T294">
            <v>9.4499999999999993</v>
          </cell>
          <cell r="V294">
            <v>210.00000000000065</v>
          </cell>
          <cell r="X294">
            <v>2.1</v>
          </cell>
          <cell r="Z294">
            <v>518.70000000000357</v>
          </cell>
          <cell r="AB294">
            <v>59.349593495935004</v>
          </cell>
          <cell r="AD294" t="str">
            <v>Clerks</v>
          </cell>
          <cell r="AG294">
            <v>6.8549300375561364</v>
          </cell>
          <cell r="AH294">
            <v>12.510089578003871</v>
          </cell>
          <cell r="AJ294">
            <v>0.51852718494425853</v>
          </cell>
          <cell r="AK294">
            <v>1.6389065287779896</v>
          </cell>
          <cell r="AM294">
            <v>21.522453329282268</v>
          </cell>
          <cell r="AO294" t="str">
            <v>Construction</v>
          </cell>
          <cell r="AS294">
            <v>1542.4499999999593</v>
          </cell>
          <cell r="AT294">
            <v>170.1</v>
          </cell>
          <cell r="AV294">
            <v>2045.3999999999376</v>
          </cell>
          <cell r="AW294">
            <v>134.4</v>
          </cell>
          <cell r="AY294">
            <v>3892.3500000002568</v>
          </cell>
          <cell r="BA294" t="str">
            <v>Construction</v>
          </cell>
          <cell r="BF294">
            <v>3.6829042043764573</v>
          </cell>
          <cell r="BG294">
            <v>0.40614736630973569</v>
          </cell>
          <cell r="BI294">
            <v>4.8837967257490194</v>
          </cell>
          <cell r="BJ294">
            <v>0.32090656103485293</v>
          </cell>
          <cell r="BL294">
            <v>9.2937548574709243</v>
          </cell>
        </row>
        <row r="295">
          <cell r="P295" t="str">
            <v>Canada</v>
          </cell>
          <cell r="R295">
            <v>33.6</v>
          </cell>
          <cell r="T295">
            <v>0</v>
          </cell>
          <cell r="V295">
            <v>16.8</v>
          </cell>
          <cell r="X295">
            <v>1.05</v>
          </cell>
          <cell r="Z295">
            <v>51.45</v>
          </cell>
          <cell r="AB295">
            <v>66.666666666666657</v>
          </cell>
          <cell r="AD295" t="str">
            <v>Service workers and shop and market sales workers</v>
          </cell>
          <cell r="AG295">
            <v>6.4240907447691731</v>
          </cell>
          <cell r="AH295">
            <v>6.9375991866244293</v>
          </cell>
          <cell r="AJ295">
            <v>3.1594304557612669</v>
          </cell>
          <cell r="AK295">
            <v>4.1473700679418117</v>
          </cell>
          <cell r="AM295">
            <v>20.668490455096691</v>
          </cell>
          <cell r="AO295" t="str">
            <v>Wholesale and retail trade, repair</v>
          </cell>
          <cell r="AS295">
            <v>1810.1999999999477</v>
          </cell>
          <cell r="AT295">
            <v>2658.6000000000431</v>
          </cell>
          <cell r="AV295">
            <v>1394.3999999999658</v>
          </cell>
          <cell r="AW295">
            <v>1244.2499999999723</v>
          </cell>
          <cell r="AY295">
            <v>7107.4500000008138</v>
          </cell>
          <cell r="BA295" t="str">
            <v>Wholesale and retail trade, repair</v>
          </cell>
          <cell r="BF295">
            <v>4.3222102439380503</v>
          </cell>
          <cell r="BG295">
            <v>6.3479329104707869</v>
          </cell>
          <cell r="BI295">
            <v>3.3294055707365176</v>
          </cell>
          <cell r="BJ295">
            <v>2.9708927720804081</v>
          </cell>
          <cell r="BL295">
            <v>16.970441497227874</v>
          </cell>
        </row>
        <row r="296">
          <cell r="P296" t="str">
            <v>Mexico</v>
          </cell>
          <cell r="R296">
            <v>11.55</v>
          </cell>
          <cell r="T296">
            <v>2.1</v>
          </cell>
          <cell r="V296">
            <v>6.3</v>
          </cell>
          <cell r="X296">
            <v>0</v>
          </cell>
          <cell r="Z296">
            <v>19.95</v>
          </cell>
          <cell r="AB296">
            <v>68.421052631578945</v>
          </cell>
          <cell r="AD296" t="str">
            <v>Skilled agricultural and fishery workers</v>
          </cell>
          <cell r="AG296">
            <v>0.30393672976811825</v>
          </cell>
          <cell r="AH296">
            <v>3.480516393946103E-2</v>
          </cell>
          <cell r="AJ296">
            <v>0.27848067418302758</v>
          </cell>
          <cell r="AK296">
            <v>7.7858634334056237E-2</v>
          </cell>
          <cell r="AM296">
            <v>0.69508120222466296</v>
          </cell>
          <cell r="AO296" t="str">
            <v>Hotels and restaurants</v>
          </cell>
          <cell r="AS296">
            <v>1716.7499999999518</v>
          </cell>
          <cell r="AT296">
            <v>1496.2499999999613</v>
          </cell>
          <cell r="AV296">
            <v>1813.3499999999476</v>
          </cell>
          <cell r="AW296">
            <v>2615.5500000000357</v>
          </cell>
          <cell r="AY296">
            <v>7641.9000000009064</v>
          </cell>
          <cell r="BA296" t="str">
            <v>Hotels and restaurants</v>
          </cell>
          <cell r="BF296">
            <v>4.0990799007185146</v>
          </cell>
          <cell r="BG296">
            <v>3.5725925740207312</v>
          </cell>
          <cell r="BI296">
            <v>4.3297314914623044</v>
          </cell>
          <cell r="BJ296">
            <v>6.2451425276392936</v>
          </cell>
          <cell r="BL296">
            <v>18.246546493843255</v>
          </cell>
        </row>
        <row r="297">
          <cell r="AD297" t="str">
            <v>Craft and related trades workers</v>
          </cell>
          <cell r="AG297">
            <v>6.198551455350092</v>
          </cell>
          <cell r="AH297">
            <v>0.47137131278091049</v>
          </cell>
          <cell r="AJ297">
            <v>3.2196839347989172</v>
          </cell>
          <cell r="AK297">
            <v>0.26863276625959998</v>
          </cell>
          <cell r="AM297">
            <v>10.158239469189519</v>
          </cell>
          <cell r="AO297" t="str">
            <v>Transport, storage and communications</v>
          </cell>
          <cell r="AS297">
            <v>1647.4499999999548</v>
          </cell>
          <cell r="AT297">
            <v>778.04999999999234</v>
          </cell>
          <cell r="AV297">
            <v>292.95000000000152</v>
          </cell>
          <cell r="AW297">
            <v>182.7</v>
          </cell>
          <cell r="AY297">
            <v>2902.2000000000853</v>
          </cell>
          <cell r="BA297" t="str">
            <v>Transport, storage and communications</v>
          </cell>
          <cell r="BF297">
            <v>3.9336124551849254</v>
          </cell>
          <cell r="BG297">
            <v>1.8577481384908099</v>
          </cell>
          <cell r="BI297">
            <v>0.69947601975565965</v>
          </cell>
          <cell r="BJ297">
            <v>0.43623235640675317</v>
          </cell>
          <cell r="BL297">
            <v>6.929576052346559</v>
          </cell>
        </row>
        <row r="298">
          <cell r="P298" t="str">
            <v xml:space="preserve">Central America </v>
          </cell>
          <cell r="AD298" t="str">
            <v>Plant and machine operators and assemblers</v>
          </cell>
          <cell r="AG298">
            <v>4.2816970851634482</v>
          </cell>
          <cell r="AH298">
            <v>0.24455000738771918</v>
          </cell>
          <cell r="AJ298">
            <v>0.68029617683750399</v>
          </cell>
          <cell r="AK298">
            <v>3.8929317167028119E-2</v>
          </cell>
          <cell r="AM298">
            <v>5.2454725865556995</v>
          </cell>
          <cell r="AO298" t="str">
            <v>Financial intermediation</v>
          </cell>
          <cell r="AS298">
            <v>391.65000000000259</v>
          </cell>
          <cell r="AT298">
            <v>864.14999999998861</v>
          </cell>
          <cell r="AV298">
            <v>117.6</v>
          </cell>
          <cell r="AW298">
            <v>111.3</v>
          </cell>
          <cell r="AY298">
            <v>1484.6999999999618</v>
          </cell>
          <cell r="BA298" t="str">
            <v>Financial intermediation</v>
          </cell>
          <cell r="BF298">
            <v>0.93514177551563238</v>
          </cell>
          <cell r="BG298">
            <v>2.0633289041537535</v>
          </cell>
          <cell r="BI298">
            <v>0.28079324090549629</v>
          </cell>
          <cell r="BJ298">
            <v>0.26575074585698755</v>
          </cell>
          <cell r="BL298">
            <v>3.5450146664317996</v>
          </cell>
        </row>
        <row r="299">
          <cell r="P299" t="str">
            <v>Costa Rica</v>
          </cell>
          <cell r="R299">
            <v>12.6</v>
          </cell>
          <cell r="T299">
            <v>0</v>
          </cell>
          <cell r="V299">
            <v>4.2</v>
          </cell>
          <cell r="X299">
            <v>0</v>
          </cell>
          <cell r="Z299">
            <v>16.8</v>
          </cell>
          <cell r="AB299">
            <v>75</v>
          </cell>
          <cell r="AD299" t="str">
            <v>Elementary occupations</v>
          </cell>
          <cell r="AG299">
            <v>5.3296428343725033</v>
          </cell>
          <cell r="AH299">
            <v>2.9134708906132598</v>
          </cell>
          <cell r="AJ299">
            <v>2.0509775102588454</v>
          </cell>
          <cell r="AK299">
            <v>4.8606051219036619</v>
          </cell>
          <cell r="AM299">
            <v>15.154696357148273</v>
          </cell>
          <cell r="AO299" t="str">
            <v>Real estate, renting and business activities</v>
          </cell>
          <cell r="AS299">
            <v>1158.149999999976</v>
          </cell>
          <cell r="AT299">
            <v>996.44999999998288</v>
          </cell>
          <cell r="AV299">
            <v>971.24999999998397</v>
          </cell>
          <cell r="AW299">
            <v>594.29999999999995</v>
          </cell>
          <cell r="AY299">
            <v>3720.150000000227</v>
          </cell>
          <cell r="BA299" t="str">
            <v>Real estate, renting and business activities</v>
          </cell>
          <cell r="BF299">
            <v>2.7653120064174646</v>
          </cell>
          <cell r="BG299">
            <v>2.3792213001724236</v>
          </cell>
          <cell r="BI299">
            <v>2.3190513199783913</v>
          </cell>
          <cell r="BJ299">
            <v>1.4190086995759901</v>
          </cell>
          <cell r="BL299">
            <v>8.8825933261449475</v>
          </cell>
        </row>
        <row r="300">
          <cell r="J300" t="str">
            <v>Main</v>
          </cell>
          <cell r="K300" t="str">
            <v>Social Economic</v>
          </cell>
          <cell r="N300" t="str">
            <v>Graph</v>
          </cell>
          <cell r="P300" t="str">
            <v>Central America other</v>
          </cell>
          <cell r="R300">
            <v>10.5</v>
          </cell>
          <cell r="T300">
            <v>1.05</v>
          </cell>
          <cell r="V300">
            <v>6.3</v>
          </cell>
          <cell r="X300">
            <v>1.05</v>
          </cell>
          <cell r="Z300">
            <v>18.899999999999999</v>
          </cell>
          <cell r="AB300">
            <v>64.705882352941174</v>
          </cell>
          <cell r="AD300" t="str">
            <v>Not Reported</v>
          </cell>
          <cell r="AG300">
            <v>3.9016439647416183E-2</v>
          </cell>
          <cell r="AH300">
            <v>3.6478670995557495E-2</v>
          </cell>
          <cell r="AJ300">
            <v>0</v>
          </cell>
          <cell r="AK300">
            <v>0</v>
          </cell>
          <cell r="AM300">
            <v>7.5495110642973678E-2</v>
          </cell>
          <cell r="AO300" t="str">
            <v>Public administration and defence; social security</v>
          </cell>
          <cell r="AS300">
            <v>1781.849999999949</v>
          </cell>
          <cell r="AT300">
            <v>1242.1499999999724</v>
          </cell>
          <cell r="AV300">
            <v>346.5000000000021</v>
          </cell>
          <cell r="AW300">
            <v>153.30000000000001</v>
          </cell>
          <cell r="AY300">
            <v>3523.800000000193</v>
          </cell>
          <cell r="BA300" t="str">
            <v>Public administration and defence; social security</v>
          </cell>
          <cell r="BF300">
            <v>4.2545190162197644</v>
          </cell>
          <cell r="BG300">
            <v>2.9658786070642389</v>
          </cell>
          <cell r="BI300">
            <v>0.82733722766798523</v>
          </cell>
          <cell r="BJ300">
            <v>0.36603404618037916</v>
          </cell>
          <cell r="BL300">
            <v>8.4137688971330107</v>
          </cell>
        </row>
        <row r="301">
          <cell r="AO301" t="str">
            <v>Education</v>
          </cell>
          <cell r="AS301">
            <v>301.35000000000161</v>
          </cell>
          <cell r="AT301">
            <v>624.74999999999898</v>
          </cell>
          <cell r="AV301">
            <v>160.65</v>
          </cell>
          <cell r="AW301">
            <v>343.35000000000207</v>
          </cell>
          <cell r="AY301">
            <v>1430.0999999999642</v>
          </cell>
          <cell r="BA301" t="str">
            <v>Education</v>
          </cell>
          <cell r="BF301">
            <v>0.71953267982033808</v>
          </cell>
          <cell r="BG301">
            <v>1.4917140923104466</v>
          </cell>
          <cell r="BI301">
            <v>0.38358362373697263</v>
          </cell>
          <cell r="BJ301">
            <v>0.81981598014373069</v>
          </cell>
          <cell r="BL301">
            <v>3.4146463760113965</v>
          </cell>
        </row>
        <row r="302">
          <cell r="P302" t="str">
            <v xml:space="preserve">South America </v>
          </cell>
          <cell r="AD302" t="str">
            <v>Total</v>
          </cell>
          <cell r="AG302">
            <v>40.530162675900506</v>
          </cell>
          <cell r="AH302">
            <v>30.749133494464925</v>
          </cell>
          <cell r="AJ302">
            <v>15.033037339843391</v>
          </cell>
          <cell r="AK302">
            <v>13.687666489790884</v>
          </cell>
          <cell r="AM302">
            <v>100</v>
          </cell>
          <cell r="AO302" t="str">
            <v>Health and social work</v>
          </cell>
          <cell r="AS302">
            <v>285.60000000000144</v>
          </cell>
          <cell r="AT302">
            <v>1191.7499999999745</v>
          </cell>
          <cell r="AV302">
            <v>155.4</v>
          </cell>
          <cell r="AW302">
            <v>352.80000000000217</v>
          </cell>
          <cell r="AY302">
            <v>1985.5499999999402</v>
          </cell>
          <cell r="BA302" t="str">
            <v>Health and social work</v>
          </cell>
          <cell r="BF302">
            <v>0.68192644219906584</v>
          </cell>
          <cell r="BG302">
            <v>2.8455386466761738</v>
          </cell>
          <cell r="BI302">
            <v>0.37104821119654868</v>
          </cell>
          <cell r="BJ302">
            <v>0.84237972271649419</v>
          </cell>
          <cell r="BL302">
            <v>4.7408930227881925</v>
          </cell>
        </row>
        <row r="303">
          <cell r="P303" t="str">
            <v>Suriname</v>
          </cell>
          <cell r="R303">
            <v>229.95000000000087</v>
          </cell>
          <cell r="T303">
            <v>13.65</v>
          </cell>
          <cell r="V303">
            <v>116.55</v>
          </cell>
          <cell r="X303" t="str">
            <v xml:space="preserve"> </v>
          </cell>
          <cell r="Z303">
            <v>360.15000000000225</v>
          </cell>
          <cell r="AB303">
            <v>67.638483965014657</v>
          </cell>
          <cell r="AO303" t="str">
            <v>Other community, social and personal services</v>
          </cell>
          <cell r="AS303">
            <v>1130.8499999999772</v>
          </cell>
          <cell r="AT303">
            <v>667.79999999999711</v>
          </cell>
          <cell r="AV303">
            <v>517.65000000000362</v>
          </cell>
          <cell r="AW303">
            <v>456.7500000000033</v>
          </cell>
          <cell r="AY303">
            <v>2773.0500000000629</v>
          </cell>
          <cell r="BA303" t="str">
            <v>Other community, social and personal services</v>
          </cell>
          <cell r="BF303">
            <v>2.7001278612072626</v>
          </cell>
          <cell r="BG303">
            <v>1.5945044751419186</v>
          </cell>
          <cell r="BI303">
            <v>1.2359916764858094</v>
          </cell>
          <cell r="BJ303">
            <v>1.0905808910168908</v>
          </cell>
          <cell r="BL303">
            <v>6.6212049038520764</v>
          </cell>
        </row>
        <row r="304">
          <cell r="P304" t="str">
            <v>Venezuela</v>
          </cell>
          <cell r="R304">
            <v>1447.9499999999634</v>
          </cell>
          <cell r="T304">
            <v>113.4</v>
          </cell>
          <cell r="V304">
            <v>505.05000000000382</v>
          </cell>
          <cell r="X304">
            <v>7.35</v>
          </cell>
          <cell r="Z304">
            <v>2073.7499999999418</v>
          </cell>
          <cell r="AB304">
            <v>75.558943089430315</v>
          </cell>
          <cell r="AD304" t="str">
            <v>Source : Census 2000</v>
          </cell>
          <cell r="AO304" t="str">
            <v>Private households with employed persons</v>
          </cell>
          <cell r="AS304">
            <v>19.95</v>
          </cell>
          <cell r="AT304">
            <v>37.799999999999997</v>
          </cell>
          <cell r="AV304">
            <v>54.6</v>
          </cell>
          <cell r="AW304">
            <v>1749.2999999999504</v>
          </cell>
          <cell r="AY304">
            <v>1863.7499999999454</v>
          </cell>
          <cell r="BA304" t="str">
            <v>Private households with employed persons</v>
          </cell>
          <cell r="BF304">
            <v>4.763456765361098E-2</v>
          </cell>
          <cell r="BG304">
            <v>9.0254970291052367E-2</v>
          </cell>
          <cell r="BI304">
            <v>0.13036829042040901</v>
          </cell>
          <cell r="BJ304">
            <v>4.176799458469139</v>
          </cell>
          <cell r="BL304">
            <v>4.4500714518503699</v>
          </cell>
        </row>
        <row r="305">
          <cell r="P305" t="str">
            <v>Colombia</v>
          </cell>
          <cell r="R305">
            <v>3744.3000000002312</v>
          </cell>
          <cell r="T305">
            <v>360.15000000000225</v>
          </cell>
          <cell r="V305">
            <v>996.44999999998288</v>
          </cell>
          <cell r="X305">
            <v>12.6</v>
          </cell>
          <cell r="Z305">
            <v>5113.5000000004684</v>
          </cell>
          <cell r="AB305">
            <v>80.465212021409158</v>
          </cell>
          <cell r="AD305" t="str">
            <v xml:space="preserve">*= Place of birth unknown is included </v>
          </cell>
          <cell r="AO305" t="str">
            <v>Extra territorial organizations and bodies</v>
          </cell>
          <cell r="AS305">
            <v>4.2</v>
          </cell>
          <cell r="AT305">
            <v>3.15</v>
          </cell>
          <cell r="AV305">
            <v>21</v>
          </cell>
          <cell r="AW305">
            <v>16.8</v>
          </cell>
          <cell r="AY305">
            <v>45.15</v>
          </cell>
          <cell r="BA305" t="str">
            <v>Extra territorial organizations and bodies</v>
          </cell>
          <cell r="BF305">
            <v>1.0028330032339154E-2</v>
          </cell>
          <cell r="BG305">
            <v>7.5212475242543656E-3</v>
          </cell>
          <cell r="BI305">
            <v>5.0141650161695771E-2</v>
          </cell>
          <cell r="BJ305">
            <v>4.0113320129356617E-2</v>
          </cell>
          <cell r="BL305">
            <v>0.10780454784764591</v>
          </cell>
        </row>
        <row r="306">
          <cell r="P306" t="str">
            <v>Peru</v>
          </cell>
          <cell r="R306">
            <v>598.5</v>
          </cell>
          <cell r="T306">
            <v>22.05</v>
          </cell>
          <cell r="V306">
            <v>88.199999999999861</v>
          </cell>
          <cell r="X306">
            <v>2.1</v>
          </cell>
          <cell r="Z306">
            <v>710.84999999999525</v>
          </cell>
          <cell r="AB306">
            <v>87.555555555555571</v>
          </cell>
          <cell r="AO306" t="str">
            <v>Not reported</v>
          </cell>
          <cell r="AS306">
            <v>110.25</v>
          </cell>
          <cell r="AT306">
            <v>51.45</v>
          </cell>
          <cell r="AV306">
            <v>96.599999999999838</v>
          </cell>
          <cell r="AW306">
            <v>64.049999999999926</v>
          </cell>
          <cell r="AY306">
            <v>322.35000000000184</v>
          </cell>
          <cell r="BA306" t="str">
            <v>Not reported</v>
          </cell>
          <cell r="BF306">
            <v>0.26324366334890281</v>
          </cell>
          <cell r="BG306">
            <v>0.12284704289615464</v>
          </cell>
          <cell r="BI306">
            <v>0.23065159074380012</v>
          </cell>
          <cell r="BJ306">
            <v>0.1529320329931719</v>
          </cell>
          <cell r="BL306">
            <v>0.76967432998203444</v>
          </cell>
        </row>
        <row r="307">
          <cell r="P307" t="str">
            <v>Brazil</v>
          </cell>
          <cell r="R307">
            <v>74.549999999999898</v>
          </cell>
          <cell r="T307">
            <v>3.15</v>
          </cell>
          <cell r="V307">
            <v>33.6</v>
          </cell>
          <cell r="X307">
            <v>0</v>
          </cell>
          <cell r="Z307">
            <v>111.3</v>
          </cell>
          <cell r="AB307">
            <v>69.811320754716959</v>
          </cell>
        </row>
        <row r="308">
          <cell r="P308" t="str">
            <v>Guyana</v>
          </cell>
          <cell r="R308">
            <v>126</v>
          </cell>
          <cell r="T308">
            <v>10.5</v>
          </cell>
          <cell r="V308">
            <v>61.949999999999932</v>
          </cell>
          <cell r="X308">
            <v>0</v>
          </cell>
          <cell r="Z308">
            <v>198.45000000000053</v>
          </cell>
          <cell r="AB308">
            <v>68.783068783068799</v>
          </cell>
          <cell r="AJ308" t="str">
            <v>Main</v>
          </cell>
          <cell r="AK308" t="str">
            <v>Social Economic</v>
          </cell>
          <cell r="AO308" t="str">
            <v>Total</v>
          </cell>
          <cell r="AS308">
            <v>13553.399999997286</v>
          </cell>
          <cell r="AT308">
            <v>11174.099999998934</v>
          </cell>
          <cell r="AV308">
            <v>8921.8500000004951</v>
          </cell>
          <cell r="AW308">
            <v>8228.8500000009753</v>
          </cell>
          <cell r="AY308">
            <v>41881.350000009232</v>
          </cell>
          <cell r="BA308" t="str">
            <v>Total</v>
          </cell>
          <cell r="BF308">
            <v>32.361421014351968</v>
          </cell>
          <cell r="BG308">
            <v>26.680372051035771</v>
          </cell>
          <cell r="BI308">
            <v>21.302680071197631</v>
          </cell>
          <cell r="BJ308">
            <v>19.648005615862814</v>
          </cell>
          <cell r="BL308">
            <v>100</v>
          </cell>
        </row>
        <row r="309">
          <cell r="P309" t="str">
            <v>South America Other</v>
          </cell>
          <cell r="R309">
            <v>89.25</v>
          </cell>
          <cell r="T309">
            <v>2.1</v>
          </cell>
          <cell r="V309">
            <v>18.899999999999999</v>
          </cell>
          <cell r="X309">
            <v>2.1</v>
          </cell>
          <cell r="Z309">
            <v>112.35</v>
          </cell>
          <cell r="AB309">
            <v>82.857142857142847</v>
          </cell>
          <cell r="AD309" t="str">
            <v>Table 217. Employed population -not attending school- by level of education (ISCED),</v>
          </cell>
        </row>
        <row r="310">
          <cell r="AE310" t="str">
            <v>sex and (nonAruban status ≥ 14 yrs</v>
          </cell>
          <cell r="AO310" t="str">
            <v>Source: Census 2000</v>
          </cell>
          <cell r="BA310" t="str">
            <v>Source: Census 2000</v>
          </cell>
        </row>
        <row r="311">
          <cell r="P311" t="str">
            <v>Caribbean Islands</v>
          </cell>
          <cell r="AI311" t="str">
            <v>Census 2000</v>
          </cell>
          <cell r="AO311" t="str">
            <v>Note: age not reported is excluded, place of birth unknown is included</v>
          </cell>
          <cell r="BA311" t="str">
            <v>Note: age not reported is excluded, place of birth unknown is included</v>
          </cell>
        </row>
        <row r="312">
          <cell r="P312" t="str">
            <v>Dominican Republic</v>
          </cell>
          <cell r="R312">
            <v>1307.2499999999695</v>
          </cell>
          <cell r="T312">
            <v>153.30000000000001</v>
          </cell>
          <cell r="V312">
            <v>449.40000000000322</v>
          </cell>
          <cell r="X312">
            <v>12.6</v>
          </cell>
          <cell r="Z312">
            <v>1922.5499999999429</v>
          </cell>
          <cell r="AB312">
            <v>76.470588235293619</v>
          </cell>
          <cell r="AD312" t="str">
            <v>Education</v>
          </cell>
          <cell r="AG312" t="str">
            <v>Born in Aruba</v>
          </cell>
          <cell r="AJ312" t="str">
            <v>Foreign-born</v>
          </cell>
          <cell r="AM312" t="str">
            <v>Total*</v>
          </cell>
        </row>
        <row r="313">
          <cell r="P313" t="str">
            <v>Haiti</v>
          </cell>
          <cell r="R313">
            <v>578.55000000000098</v>
          </cell>
          <cell r="T313">
            <v>49.35</v>
          </cell>
          <cell r="V313">
            <v>100.8</v>
          </cell>
          <cell r="X313">
            <v>2.1</v>
          </cell>
          <cell r="Z313">
            <v>730.79999999999438</v>
          </cell>
          <cell r="AB313">
            <v>86.167146974063428</v>
          </cell>
          <cell r="AG313" t="str">
            <v>Male</v>
          </cell>
          <cell r="AH313" t="str">
            <v xml:space="preserve">Female </v>
          </cell>
          <cell r="AJ313" t="str">
            <v xml:space="preserve">Male </v>
          </cell>
          <cell r="AK313" t="str">
            <v xml:space="preserve">Female </v>
          </cell>
        </row>
        <row r="314">
          <cell r="P314" t="str">
            <v>Jamaica</v>
          </cell>
          <cell r="R314">
            <v>474.60000000000349</v>
          </cell>
          <cell r="T314">
            <v>35.700000000000003</v>
          </cell>
          <cell r="V314">
            <v>72.449999999999903</v>
          </cell>
          <cell r="X314">
            <v>4.2</v>
          </cell>
          <cell r="Z314">
            <v>586.95000000000061</v>
          </cell>
          <cell r="AB314">
            <v>87.56756756756765</v>
          </cell>
          <cell r="AD314" t="str">
            <v>Less than primary/no education</v>
          </cell>
          <cell r="AG314">
            <v>431.55000000000302</v>
          </cell>
          <cell r="AH314">
            <v>187.95</v>
          </cell>
          <cell r="AJ314">
            <v>691.94999999999607</v>
          </cell>
          <cell r="AK314">
            <v>928.19999999998583</v>
          </cell>
          <cell r="AM314">
            <v>2239.6499999999551</v>
          </cell>
          <cell r="AW314" t="str">
            <v>Main</v>
          </cell>
          <cell r="AX314" t="str">
            <v>Social Economic</v>
          </cell>
          <cell r="BH314" t="str">
            <v>Main</v>
          </cell>
          <cell r="BI314" t="str">
            <v>Social Economic</v>
          </cell>
        </row>
        <row r="315">
          <cell r="P315" t="str">
            <v>Grenada</v>
          </cell>
          <cell r="R315">
            <v>60.899999999999935</v>
          </cell>
          <cell r="T315">
            <v>3.15</v>
          </cell>
          <cell r="V315">
            <v>26.25</v>
          </cell>
          <cell r="X315">
            <v>1.05</v>
          </cell>
          <cell r="Z315">
            <v>91.349999999999852</v>
          </cell>
          <cell r="AB315">
            <v>70.930232558139522</v>
          </cell>
          <cell r="AD315" t="str">
            <v>Isced cat.1</v>
          </cell>
          <cell r="AG315">
            <v>3664.5000000002174</v>
          </cell>
          <cell r="AH315">
            <v>2386.65</v>
          </cell>
          <cell r="AJ315">
            <v>2443.3500000000058</v>
          </cell>
          <cell r="AK315">
            <v>2616.6000000000358</v>
          </cell>
          <cell r="AM315">
            <v>11112.150000001089</v>
          </cell>
          <cell r="AO315" t="str">
            <v>Table 219. Percentage of employed population -not attending school- by level of education (ISCED),</v>
          </cell>
          <cell r="BA315" t="str">
            <v>Table 220. Population- not attending school, by occupation (ISCO) and level of education (ISCED) ≥ 14 yrs</v>
          </cell>
        </row>
        <row r="316">
          <cell r="P316" t="str">
            <v>Cuba</v>
          </cell>
          <cell r="R316">
            <v>32.549999999999997</v>
          </cell>
          <cell r="T316">
            <v>5.25</v>
          </cell>
          <cell r="V316">
            <v>7.35</v>
          </cell>
          <cell r="X316" t="str">
            <v xml:space="preserve"> </v>
          </cell>
          <cell r="Z316">
            <v>45.15</v>
          </cell>
          <cell r="AB316">
            <v>83.720930232558132</v>
          </cell>
          <cell r="AD316" t="str">
            <v>Isced cat.2</v>
          </cell>
          <cell r="AG316">
            <v>6141.4500000006465</v>
          </cell>
          <cell r="AH316">
            <v>5415.9000000005208</v>
          </cell>
          <cell r="AJ316">
            <v>2741.5500000000575</v>
          </cell>
          <cell r="AK316">
            <v>2107.3499999999476</v>
          </cell>
          <cell r="AM316">
            <v>16406.249999999091</v>
          </cell>
          <cell r="AO316" t="str">
            <v xml:space="preserve"> sex and (non) Aruban status ≥ 14 yrs</v>
          </cell>
        </row>
        <row r="317">
          <cell r="P317" t="str">
            <v>Other Caribbean country</v>
          </cell>
          <cell r="R317">
            <v>92.4</v>
          </cell>
          <cell r="T317">
            <v>3.15</v>
          </cell>
          <cell r="V317">
            <v>46.2</v>
          </cell>
          <cell r="X317">
            <v>0</v>
          </cell>
          <cell r="Z317">
            <v>141.75</v>
          </cell>
          <cell r="AB317">
            <v>67.407407407407419</v>
          </cell>
          <cell r="AD317" t="str">
            <v>Isced cat.3</v>
          </cell>
          <cell r="AG317">
            <v>450.45000000000323</v>
          </cell>
          <cell r="AH317">
            <v>605.85</v>
          </cell>
          <cell r="AJ317">
            <v>995.39999999998292</v>
          </cell>
          <cell r="AK317">
            <v>959.69999999998447</v>
          </cell>
          <cell r="AM317">
            <v>3011.3999999999219</v>
          </cell>
          <cell r="AS317" t="str">
            <v>Census 2000</v>
          </cell>
          <cell r="BA317" t="str">
            <v>ISCO</v>
          </cell>
          <cell r="BL317" t="str">
            <v>ISCED 9</v>
          </cell>
          <cell r="BM317" t="str">
            <v>TOTAL</v>
          </cell>
        </row>
        <row r="318">
          <cell r="AD318" t="str">
            <v>Isced cat.5</v>
          </cell>
          <cell r="AG318">
            <v>1421.6999999999646</v>
          </cell>
          <cell r="AH318">
            <v>1221.1499999999733</v>
          </cell>
          <cell r="AJ318">
            <v>904.04999999998688</v>
          </cell>
          <cell r="AK318">
            <v>701.39999999999566</v>
          </cell>
          <cell r="AM318">
            <v>4248.3</v>
          </cell>
          <cell r="AO318" t="str">
            <v>Education</v>
          </cell>
          <cell r="AS318" t="str">
            <v>Born in Aruba</v>
          </cell>
          <cell r="AV318" t="str">
            <v>Foreign-born</v>
          </cell>
          <cell r="AY318" t="str">
            <v>Total*</v>
          </cell>
          <cell r="BC318" t="str">
            <v>Less than primary/ no education</v>
          </cell>
          <cell r="BF318" t="str">
            <v>ISCED 1</v>
          </cell>
          <cell r="BG318" t="str">
            <v>ISCED 2</v>
          </cell>
          <cell r="BH318" t="str">
            <v>ISCED 3</v>
          </cell>
          <cell r="BI318" t="str">
            <v>ISCED 5</v>
          </cell>
          <cell r="BJ318" t="str">
            <v>ISCED 6</v>
          </cell>
          <cell r="BK318" t="str">
            <v>ISCED 7</v>
          </cell>
          <cell r="BL318" t="str">
            <v xml:space="preserve">  unknown</v>
          </cell>
        </row>
        <row r="319">
          <cell r="P319" t="str">
            <v>Europe</v>
          </cell>
          <cell r="AD319" t="str">
            <v>Isced cat.6</v>
          </cell>
          <cell r="AG319">
            <v>873.5999999999882</v>
          </cell>
          <cell r="AH319">
            <v>825.29999999999029</v>
          </cell>
          <cell r="AJ319">
            <v>703.49999999999557</v>
          </cell>
          <cell r="AK319">
            <v>624.74999999999898</v>
          </cell>
          <cell r="AM319">
            <v>3027.1499999999214</v>
          </cell>
          <cell r="AS319" t="str">
            <v>Male</v>
          </cell>
          <cell r="AT319" t="str">
            <v>Female</v>
          </cell>
          <cell r="AV319" t="str">
            <v xml:space="preserve">Male </v>
          </cell>
          <cell r="AW319" t="str">
            <v>Female</v>
          </cell>
          <cell r="BA319" t="str">
            <v>Armed forces</v>
          </cell>
          <cell r="BE319">
            <v>0</v>
          </cell>
          <cell r="BF319">
            <v>9.4499999999999993</v>
          </cell>
          <cell r="BG319">
            <v>68.249999999999915</v>
          </cell>
          <cell r="BH319">
            <v>19.95</v>
          </cell>
          <cell r="BI319">
            <v>23.1</v>
          </cell>
          <cell r="BJ319">
            <v>6.3</v>
          </cell>
          <cell r="BK319">
            <v>2.1</v>
          </cell>
          <cell r="BL319">
            <v>1.05</v>
          </cell>
          <cell r="BM319">
            <v>130.19999999999999</v>
          </cell>
        </row>
        <row r="320">
          <cell r="P320" t="str">
            <v>United Kingdom</v>
          </cell>
          <cell r="R320">
            <v>79.799999999999883</v>
          </cell>
          <cell r="T320">
            <v>5.25</v>
          </cell>
          <cell r="V320">
            <v>73.499999999999901</v>
          </cell>
          <cell r="X320">
            <v>0</v>
          </cell>
          <cell r="Z320">
            <v>158.55000000000001</v>
          </cell>
          <cell r="AB320">
            <v>53.642384105960261</v>
          </cell>
          <cell r="AD320" t="str">
            <v>Isced cat.7</v>
          </cell>
          <cell r="AG320">
            <v>287.70000000000147</v>
          </cell>
          <cell r="AH320">
            <v>179.55</v>
          </cell>
          <cell r="AJ320">
            <v>308.70000000000169</v>
          </cell>
          <cell r="AK320">
            <v>160.65</v>
          </cell>
          <cell r="AM320">
            <v>936.60000000000684</v>
          </cell>
          <cell r="AO320" t="str">
            <v>Less than primary/no education</v>
          </cell>
          <cell r="AS320">
            <v>1.0487636836871426</v>
          </cell>
          <cell r="AT320">
            <v>0.45676082574208565</v>
          </cell>
          <cell r="AV320">
            <v>1.6815943249387302</v>
          </cell>
          <cell r="AW320">
            <v>2.2557350276871371</v>
          </cell>
          <cell r="AY320">
            <v>5.4428538620550224</v>
          </cell>
          <cell r="BA320" t="str">
            <v>Legislators, senior officials, and managers</v>
          </cell>
          <cell r="BE320">
            <v>52.5</v>
          </cell>
          <cell r="BF320">
            <v>547.05000000000234</v>
          </cell>
          <cell r="BG320">
            <v>1211.6999999999737</v>
          </cell>
          <cell r="BH320">
            <v>428.40000000000299</v>
          </cell>
          <cell r="BI320">
            <v>573.30000000000121</v>
          </cell>
          <cell r="BJ320">
            <v>683.54999999999643</v>
          </cell>
          <cell r="BK320">
            <v>225.75000000000082</v>
          </cell>
          <cell r="BL320">
            <v>19.95</v>
          </cell>
          <cell r="BM320">
            <v>3742.2000000002308</v>
          </cell>
        </row>
        <row r="321">
          <cell r="P321" t="str">
            <v>Germany</v>
          </cell>
          <cell r="R321">
            <v>34.65</v>
          </cell>
          <cell r="T321">
            <v>0</v>
          </cell>
          <cell r="V321">
            <v>19.95</v>
          </cell>
          <cell r="X321">
            <v>0</v>
          </cell>
          <cell r="Z321">
            <v>54.6</v>
          </cell>
          <cell r="AB321">
            <v>63.461538461538467</v>
          </cell>
          <cell r="AD321" t="str">
            <v>Isced cat.9: onbekend</v>
          </cell>
          <cell r="AG321">
            <v>38.85</v>
          </cell>
          <cell r="AH321">
            <v>33.6</v>
          </cell>
          <cell r="AJ321">
            <v>55.649999999999949</v>
          </cell>
          <cell r="AK321">
            <v>37.799999999999997</v>
          </cell>
          <cell r="AM321">
            <v>166.95</v>
          </cell>
          <cell r="AO321" t="str">
            <v>Isced cat.1</v>
          </cell>
          <cell r="AS321">
            <v>8.9055602337428681</v>
          </cell>
          <cell r="AT321">
            <v>5.8000969659874899</v>
          </cell>
          <cell r="AV321">
            <v>5.9378907346471275</v>
          </cell>
          <cell r="AW321">
            <v>6.358927249996051</v>
          </cell>
          <cell r="AY321">
            <v>27.005026920832215</v>
          </cell>
          <cell r="BA321" t="str">
            <v>Professionals</v>
          </cell>
          <cell r="BE321">
            <v>5.25</v>
          </cell>
          <cell r="BF321">
            <v>120.75</v>
          </cell>
          <cell r="BG321">
            <v>380.10000000000247</v>
          </cell>
          <cell r="BH321">
            <v>153.30000000000001</v>
          </cell>
          <cell r="BI321">
            <v>330.75000000000193</v>
          </cell>
          <cell r="BJ321">
            <v>964.94999999998424</v>
          </cell>
          <cell r="BK321">
            <v>540.75000000000261</v>
          </cell>
          <cell r="BL321">
            <v>5.25</v>
          </cell>
          <cell r="BM321">
            <v>2501.1000000000158</v>
          </cell>
        </row>
        <row r="322">
          <cell r="P322" t="str">
            <v>Italy</v>
          </cell>
          <cell r="R322">
            <v>28.35</v>
          </cell>
          <cell r="T322">
            <v>0</v>
          </cell>
          <cell r="V322">
            <v>6.3</v>
          </cell>
          <cell r="X322">
            <v>0</v>
          </cell>
          <cell r="Z322">
            <v>34.65</v>
          </cell>
          <cell r="AB322">
            <v>81.818181818181827</v>
          </cell>
          <cell r="AO322" t="str">
            <v>Isced cat.2</v>
          </cell>
          <cell r="AS322">
            <v>14.925106535004135</v>
          </cell>
          <cell r="AT322">
            <v>13.16185664345198</v>
          </cell>
          <cell r="AV322">
            <v>6.6625838883386068</v>
          </cell>
          <cell r="AW322">
            <v>5.1213350685158829</v>
          </cell>
          <cell r="AY322">
            <v>39.87088213530555</v>
          </cell>
          <cell r="BA322" t="str">
            <v>Technicians and associate professionals</v>
          </cell>
          <cell r="BE322">
            <v>26.25</v>
          </cell>
          <cell r="BF322">
            <v>492.45000000000368</v>
          </cell>
          <cell r="BG322">
            <v>1738.7999999999508</v>
          </cell>
          <cell r="BH322">
            <v>390.60000000000258</v>
          </cell>
          <cell r="BI322">
            <v>927.14999999998588</v>
          </cell>
          <cell r="BJ322">
            <v>843.14999999998952</v>
          </cell>
          <cell r="BK322">
            <v>101.85</v>
          </cell>
          <cell r="BL322">
            <v>19.95</v>
          </cell>
          <cell r="BM322">
            <v>4540.2000000003691</v>
          </cell>
        </row>
        <row r="323">
          <cell r="P323" t="str">
            <v>Spain</v>
          </cell>
          <cell r="R323">
            <v>11.55</v>
          </cell>
          <cell r="T323">
            <v>0</v>
          </cell>
          <cell r="V323">
            <v>3.15</v>
          </cell>
          <cell r="X323">
            <v>0</v>
          </cell>
          <cell r="Z323">
            <v>14.7</v>
          </cell>
          <cell r="AB323">
            <v>78.571428571428569</v>
          </cell>
          <cell r="AD323" t="str">
            <v>Total</v>
          </cell>
          <cell r="AG323">
            <v>13309.799999997455</v>
          </cell>
          <cell r="AH323">
            <v>10855.949999999155</v>
          </cell>
          <cell r="AJ323">
            <v>8844.150000000549</v>
          </cell>
          <cell r="AK323">
            <v>8136.4500000009921</v>
          </cell>
          <cell r="AM323">
            <v>41148.449999984841</v>
          </cell>
          <cell r="AO323" t="str">
            <v>Isced cat.3</v>
          </cell>
          <cell r="AS323">
            <v>1.0946949399070176</v>
          </cell>
          <cell r="AT323">
            <v>1.4723519354926449</v>
          </cell>
          <cell r="AV323">
            <v>2.4190461609133509</v>
          </cell>
          <cell r="AW323">
            <v>2.3322871213869245</v>
          </cell>
          <cell r="AY323">
            <v>7.3183801576998189</v>
          </cell>
          <cell r="BA323" t="str">
            <v>Clerks</v>
          </cell>
          <cell r="BE323">
            <v>96.599999999999838</v>
          </cell>
          <cell r="BF323">
            <v>1509.8999999999608</v>
          </cell>
          <cell r="BG323">
            <v>4212.6000000003123</v>
          </cell>
          <cell r="BH323">
            <v>590.10000000000048</v>
          </cell>
          <cell r="BI323">
            <v>796.94999999999152</v>
          </cell>
          <cell r="BJ323">
            <v>208.95000000000064</v>
          </cell>
          <cell r="BK323">
            <v>28.35</v>
          </cell>
          <cell r="BL323">
            <v>22.05</v>
          </cell>
          <cell r="BM323">
            <v>7465.5000000008758</v>
          </cell>
        </row>
        <row r="324">
          <cell r="P324" t="str">
            <v>Other European country</v>
          </cell>
          <cell r="R324">
            <v>99.75</v>
          </cell>
          <cell r="T324">
            <v>3.15</v>
          </cell>
          <cell r="V324">
            <v>82.95</v>
          </cell>
          <cell r="X324">
            <v>1.05</v>
          </cell>
          <cell r="Z324">
            <v>186.9</v>
          </cell>
          <cell r="AB324">
            <v>55.367231638418076</v>
          </cell>
          <cell r="AO324" t="str">
            <v>Isced cat.5</v>
          </cell>
          <cell r="AS324">
            <v>3.4550511623171429</v>
          </cell>
          <cell r="AT324">
            <v>2.967669499095162</v>
          </cell>
          <cell r="AV324">
            <v>2.1970450891839666</v>
          </cell>
          <cell r="AW324">
            <v>1.7045599530486666</v>
          </cell>
          <cell r="AY324">
            <v>10.324325703645131</v>
          </cell>
          <cell r="BA324" t="str">
            <v>Service workers and shop and market sales workers</v>
          </cell>
          <cell r="BE324">
            <v>352.80000000000217</v>
          </cell>
          <cell r="BF324">
            <v>2408.6999999999998</v>
          </cell>
          <cell r="BG324">
            <v>3595.2000000002054</v>
          </cell>
          <cell r="BH324">
            <v>583.80000000000075</v>
          </cell>
          <cell r="BI324">
            <v>787.49999999999193</v>
          </cell>
          <cell r="BJ324">
            <v>162.75</v>
          </cell>
          <cell r="BK324">
            <v>17.850000000000001</v>
          </cell>
          <cell r="BL324">
            <v>30.45</v>
          </cell>
          <cell r="BM324">
            <v>7939.0500000009579</v>
          </cell>
        </row>
        <row r="325">
          <cell r="AO325" t="str">
            <v>Isced cat.6</v>
          </cell>
          <cell r="AS325">
            <v>2.1230447319408388</v>
          </cell>
          <cell r="AT325">
            <v>2.0056648549344978</v>
          </cell>
          <cell r="AV325">
            <v>1.7096634259619856</v>
          </cell>
          <cell r="AW325">
            <v>1.5182831917125168</v>
          </cell>
          <cell r="AY325">
            <v>7.3566562045497133</v>
          </cell>
          <cell r="BA325" t="str">
            <v>Skilled agricultural and fishery workers</v>
          </cell>
          <cell r="BE325">
            <v>55.649999999999949</v>
          </cell>
          <cell r="BF325">
            <v>112.35</v>
          </cell>
          <cell r="BG325">
            <v>103.95</v>
          </cell>
          <cell r="BH325">
            <v>26.25</v>
          </cell>
          <cell r="BI325">
            <v>12.6</v>
          </cell>
          <cell r="BJ325">
            <v>6.3</v>
          </cell>
          <cell r="BK325">
            <v>1.05</v>
          </cell>
          <cell r="BL325">
            <v>1.05</v>
          </cell>
          <cell r="BM325">
            <v>319.20000000000181</v>
          </cell>
        </row>
        <row r="326">
          <cell r="J326" t="str">
            <v>Main</v>
          </cell>
          <cell r="K326" t="str">
            <v>Social Economic</v>
          </cell>
          <cell r="P326" t="str">
            <v>Asia</v>
          </cell>
          <cell r="AD326" t="str">
            <v>Source: Census 2000</v>
          </cell>
          <cell r="AO326" t="str">
            <v>Isced cat.7</v>
          </cell>
          <cell r="AS326">
            <v>0.69917578912476042</v>
          </cell>
          <cell r="AT326">
            <v>0.43634693408880809</v>
          </cell>
          <cell r="AV326">
            <v>0.75021051825795482</v>
          </cell>
          <cell r="AW326">
            <v>0.39041567786893355</v>
          </cell>
          <cell r="AY326">
            <v>2.2761489193404656</v>
          </cell>
          <cell r="BA326" t="str">
            <v>Craft and related trades workers</v>
          </cell>
          <cell r="BE326">
            <v>387.45000000000255</v>
          </cell>
          <cell r="BF326">
            <v>1783.9499999999489</v>
          </cell>
          <cell r="BG326">
            <v>2090.5499999999447</v>
          </cell>
          <cell r="BH326">
            <v>302.40000000000163</v>
          </cell>
          <cell r="BI326">
            <v>401.10000000000269</v>
          </cell>
          <cell r="BJ326">
            <v>77.699999999999889</v>
          </cell>
          <cell r="BK326">
            <v>9.4499999999999993</v>
          </cell>
          <cell r="BL326">
            <v>24.15</v>
          </cell>
          <cell r="BM326">
            <v>5076.750000000462</v>
          </cell>
        </row>
        <row r="327">
          <cell r="C327" t="str">
            <v>Table 210. Employed population by ocupation (ISCO) , sex and (non) Aruban status ,  Census 2000.</v>
          </cell>
          <cell r="P327" t="str">
            <v>China</v>
          </cell>
          <cell r="R327">
            <v>216.30000000000072</v>
          </cell>
          <cell r="T327">
            <v>4.2</v>
          </cell>
          <cell r="V327">
            <v>115.5</v>
          </cell>
          <cell r="X327">
            <v>2.1</v>
          </cell>
          <cell r="Z327">
            <v>338.10000000000201</v>
          </cell>
          <cell r="AB327">
            <v>65.625000000000071</v>
          </cell>
          <cell r="AD327" t="str">
            <v xml:space="preserve">Note: age not reported is excluded </v>
          </cell>
          <cell r="AO327" t="str">
            <v>Isced cat.9: onbekend</v>
          </cell>
          <cell r="AS327">
            <v>9.4414248896408773E-2</v>
          </cell>
          <cell r="AT327">
            <v>8.1655566613110284E-2</v>
          </cell>
          <cell r="AV327">
            <v>0.13524203220296377</v>
          </cell>
          <cell r="AW327">
            <v>9.1862512439749064E-2</v>
          </cell>
          <cell r="AY327">
            <v>0.4057260966088917</v>
          </cell>
          <cell r="BA327" t="str">
            <v>Plant and machine operators and assemblers</v>
          </cell>
          <cell r="BE327">
            <v>105</v>
          </cell>
          <cell r="BF327">
            <v>835.79999999998984</v>
          </cell>
          <cell r="BG327">
            <v>914.54999999998643</v>
          </cell>
          <cell r="BH327">
            <v>47.25</v>
          </cell>
          <cell r="BI327">
            <v>157.5</v>
          </cell>
          <cell r="BJ327">
            <v>17.850000000000001</v>
          </cell>
          <cell r="BK327">
            <v>2.1</v>
          </cell>
          <cell r="BL327">
            <v>8.4</v>
          </cell>
          <cell r="BM327">
            <v>2088.4499999999443</v>
          </cell>
        </row>
        <row r="328">
          <cell r="P328" t="str">
            <v>Philippines</v>
          </cell>
          <cell r="R328">
            <v>555.45000000000198</v>
          </cell>
          <cell r="T328">
            <v>13.65</v>
          </cell>
          <cell r="V328">
            <v>53.55</v>
          </cell>
          <cell r="X328">
            <v>5.25</v>
          </cell>
          <cell r="Z328">
            <v>627.89999999999884</v>
          </cell>
          <cell r="AB328">
            <v>91.399662731871871</v>
          </cell>
          <cell r="BA328" t="str">
            <v>Elementary occupations</v>
          </cell>
          <cell r="BE328">
            <v>1146.5999999999765</v>
          </cell>
          <cell r="BF328">
            <v>3263.4000000001479</v>
          </cell>
          <cell r="BG328">
            <v>2050.6499999999378</v>
          </cell>
          <cell r="BH328">
            <v>455.70000000000329</v>
          </cell>
          <cell r="BI328">
            <v>222.60000000000079</v>
          </cell>
          <cell r="BJ328">
            <v>45.15</v>
          </cell>
          <cell r="BK328">
            <v>4.2</v>
          </cell>
          <cell r="BL328">
            <v>28.35</v>
          </cell>
          <cell r="BM328">
            <v>7216.6500000008327</v>
          </cell>
        </row>
        <row r="329">
          <cell r="K329" t="str">
            <v>Census 2000</v>
          </cell>
          <cell r="P329" t="str">
            <v>India</v>
          </cell>
          <cell r="R329">
            <v>128.1</v>
          </cell>
          <cell r="T329">
            <v>4.2</v>
          </cell>
          <cell r="V329">
            <v>33.6</v>
          </cell>
          <cell r="X329">
            <v>1.05</v>
          </cell>
          <cell r="Z329">
            <v>166.95</v>
          </cell>
          <cell r="AB329">
            <v>79.74683544303798</v>
          </cell>
          <cell r="AJ329" t="str">
            <v>Main</v>
          </cell>
          <cell r="AK329" t="str">
            <v>Social Economic</v>
          </cell>
          <cell r="AO329" t="str">
            <v>Total</v>
          </cell>
          <cell r="AS329">
            <v>32.345811324612121</v>
          </cell>
          <cell r="AT329">
            <v>26.382403225402545</v>
          </cell>
          <cell r="AV329">
            <v>21.493276174445956</v>
          </cell>
          <cell r="AW329">
            <v>19.773405802658399</v>
          </cell>
          <cell r="AY329">
            <v>100</v>
          </cell>
          <cell r="BA329" t="str">
            <v>Not Reported</v>
          </cell>
          <cell r="BE329">
            <v>14.7</v>
          </cell>
          <cell r="BF329">
            <v>30.45</v>
          </cell>
          <cell r="BG329">
            <v>40.950000000000003</v>
          </cell>
          <cell r="BH329">
            <v>14.7</v>
          </cell>
          <cell r="BI329">
            <v>16.8</v>
          </cell>
          <cell r="BJ329">
            <v>10.5</v>
          </cell>
          <cell r="BK329">
            <v>3.15</v>
          </cell>
          <cell r="BL329">
            <v>158.55000000000001</v>
          </cell>
          <cell r="BM329">
            <v>289.80000000000149</v>
          </cell>
        </row>
        <row r="330">
          <cell r="C330" t="str">
            <v>ISCO</v>
          </cell>
          <cell r="I330" t="str">
            <v>Born in Aruba</v>
          </cell>
          <cell r="L330" t="str">
            <v>Foreign-born</v>
          </cell>
          <cell r="N330" t="str">
            <v>Total*</v>
          </cell>
          <cell r="P330" t="str">
            <v>Lebanon</v>
          </cell>
          <cell r="R330">
            <v>7.35</v>
          </cell>
          <cell r="T330">
            <v>0</v>
          </cell>
          <cell r="V330">
            <v>3.15</v>
          </cell>
          <cell r="X330">
            <v>0</v>
          </cell>
          <cell r="Z330">
            <v>10.5</v>
          </cell>
          <cell r="AB330">
            <v>70</v>
          </cell>
          <cell r="AD330" t="str">
            <v>Table 218. Percentage of employed population -not attending school- by level of education</v>
          </cell>
        </row>
        <row r="331">
          <cell r="H331" t="str">
            <v>Male</v>
          </cell>
          <cell r="I331" t="str">
            <v>Female</v>
          </cell>
          <cell r="K331" t="str">
            <v>Male</v>
          </cell>
          <cell r="L331" t="str">
            <v>Female</v>
          </cell>
          <cell r="P331" t="str">
            <v>Asia other</v>
          </cell>
          <cell r="R331">
            <v>22.05</v>
          </cell>
          <cell r="T331">
            <v>0</v>
          </cell>
          <cell r="V331">
            <v>8.4</v>
          </cell>
          <cell r="X331">
            <v>0</v>
          </cell>
          <cell r="Z331">
            <v>30.45</v>
          </cell>
          <cell r="AB331">
            <v>72.41379310344827</v>
          </cell>
          <cell r="AF331" t="str">
            <v xml:space="preserve"> (ISCED), sex and (non) Aruban status ≥ 14 yrs</v>
          </cell>
          <cell r="AO331" t="str">
            <v>* = Place of birth unknown is included</v>
          </cell>
          <cell r="BA331" t="str">
            <v>Total</v>
          </cell>
          <cell r="BE331">
            <v>2242.7999999999711</v>
          </cell>
          <cell r="BF331">
            <v>11114.249999998976</v>
          </cell>
          <cell r="BG331">
            <v>16407.29999999531</v>
          </cell>
          <cell r="BH331">
            <v>3012.4500000001044</v>
          </cell>
          <cell r="BI331">
            <v>4249.3500000003187</v>
          </cell>
          <cell r="BJ331">
            <v>3027.150000000107</v>
          </cell>
          <cell r="BK331">
            <v>936.59999999998547</v>
          </cell>
          <cell r="BL331">
            <v>319.20000000000181</v>
          </cell>
          <cell r="BM331">
            <v>41309.100000007646</v>
          </cell>
        </row>
        <row r="332">
          <cell r="C332" t="str">
            <v>Armed forces</v>
          </cell>
          <cell r="H332">
            <v>29.4</v>
          </cell>
          <cell r="I332">
            <v>0</v>
          </cell>
          <cell r="K332">
            <v>105</v>
          </cell>
          <cell r="L332">
            <v>0</v>
          </cell>
          <cell r="N332">
            <v>134.4</v>
          </cell>
          <cell r="AJ332" t="str">
            <v>LFS 1997</v>
          </cell>
          <cell r="AO332" t="str">
            <v>Source: Census 2000</v>
          </cell>
        </row>
        <row r="333">
          <cell r="C333" t="str">
            <v>Legislators, senior officials, and managers</v>
          </cell>
          <cell r="H333">
            <v>1418.5499999999647</v>
          </cell>
          <cell r="I333">
            <v>873.5999999999882</v>
          </cell>
          <cell r="K333">
            <v>991.19999999998311</v>
          </cell>
          <cell r="L333">
            <v>472.50000000000347</v>
          </cell>
          <cell r="N333">
            <v>3755.8499999999422</v>
          </cell>
          <cell r="P333" t="str">
            <v>Africa</v>
          </cell>
          <cell r="R333">
            <v>12.6</v>
          </cell>
          <cell r="T333">
            <v>0</v>
          </cell>
          <cell r="V333">
            <v>5.25</v>
          </cell>
          <cell r="X333">
            <v>0</v>
          </cell>
          <cell r="Z333">
            <v>17.850000000000001</v>
          </cell>
          <cell r="AB333">
            <v>70.588235294117638</v>
          </cell>
          <cell r="AD333" t="str">
            <v>Education</v>
          </cell>
          <cell r="AG333" t="str">
            <v>Born in Aruba</v>
          </cell>
          <cell r="AJ333" t="str">
            <v>Foreign-born</v>
          </cell>
          <cell r="AM333" t="str">
            <v>Total</v>
          </cell>
          <cell r="AO333" t="str">
            <v xml:space="preserve">Note: age not reported is excluded </v>
          </cell>
          <cell r="BA333" t="str">
            <v>Source: Census 2000</v>
          </cell>
        </row>
        <row r="334">
          <cell r="C334" t="str">
            <v>Professionals</v>
          </cell>
          <cell r="H334">
            <v>877.79999999998802</v>
          </cell>
          <cell r="I334">
            <v>724.49999999999466</v>
          </cell>
          <cell r="K334">
            <v>561.75000000000171</v>
          </cell>
          <cell r="L334">
            <v>379.05000000000246</v>
          </cell>
          <cell r="N334">
            <v>2543.0999999999422</v>
          </cell>
          <cell r="AG334" t="str">
            <v>Male</v>
          </cell>
          <cell r="AH334" t="str">
            <v>Female</v>
          </cell>
          <cell r="AJ334" t="str">
            <v>Male</v>
          </cell>
          <cell r="AK334" t="str">
            <v>Female</v>
          </cell>
          <cell r="BA334" t="str">
            <v xml:space="preserve">Note: age not reported is excluded </v>
          </cell>
        </row>
        <row r="335">
          <cell r="C335" t="str">
            <v>Technicians and associate professionals</v>
          </cell>
          <cell r="H335">
            <v>1891.0499999999442</v>
          </cell>
          <cell r="I335">
            <v>1534.0499999999597</v>
          </cell>
          <cell r="K335">
            <v>646.79999999999802</v>
          </cell>
          <cell r="L335">
            <v>571.2000000000013</v>
          </cell>
          <cell r="N335">
            <v>4643.1000000001495</v>
          </cell>
          <cell r="P335" t="str">
            <v>Australia</v>
          </cell>
          <cell r="R335">
            <v>4.2</v>
          </cell>
          <cell r="T335" t="str">
            <v xml:space="preserve"> </v>
          </cell>
          <cell r="V335">
            <v>2.1</v>
          </cell>
          <cell r="X335" t="str">
            <v xml:space="preserve"> </v>
          </cell>
          <cell r="Z335">
            <v>6.3</v>
          </cell>
          <cell r="AD335" t="str">
            <v>Less than primary/no education</v>
          </cell>
          <cell r="AG335">
            <v>1.0255924293488956</v>
          </cell>
          <cell r="AH335">
            <v>0.57163164880535189</v>
          </cell>
          <cell r="AJ335">
            <v>0.7696164404119693</v>
          </cell>
          <cell r="AK335">
            <v>1.9176986082909311</v>
          </cell>
          <cell r="AM335">
            <v>4.2845391268571476</v>
          </cell>
        </row>
        <row r="336">
          <cell r="C336" t="str">
            <v>Clerks</v>
          </cell>
          <cell r="H336">
            <v>1942.499999999942</v>
          </cell>
          <cell r="I336">
            <v>4366.9500000003391</v>
          </cell>
          <cell r="K336">
            <v>414.75000000000284</v>
          </cell>
          <cell r="L336">
            <v>968.09999999998411</v>
          </cell>
          <cell r="N336">
            <v>7692.3000000006414</v>
          </cell>
          <cell r="AD336" t="str">
            <v>Isced cat.1</v>
          </cell>
          <cell r="AG336">
            <v>12.827238964969165</v>
          </cell>
          <cell r="AH336">
            <v>7.4142531899779218</v>
          </cell>
          <cell r="AJ336">
            <v>3.8150282804700599</v>
          </cell>
          <cell r="AK336">
            <v>4.4022325127256758</v>
          </cell>
          <cell r="AM336">
            <v>28.458752948142845</v>
          </cell>
          <cell r="BH336" t="str">
            <v>Main</v>
          </cell>
          <cell r="BI336" t="str">
            <v>Social Economic</v>
          </cell>
        </row>
        <row r="337">
          <cell r="C337" t="str">
            <v>Service workers and shop and market sales workers</v>
          </cell>
          <cell r="H337">
            <v>2006.5499999999392</v>
          </cell>
          <cell r="I337">
            <v>2424.4499999999998</v>
          </cell>
          <cell r="K337">
            <v>1559.2499999999586</v>
          </cell>
          <cell r="L337">
            <v>2150.3999999999551</v>
          </cell>
          <cell r="N337">
            <v>8140.6500000005753</v>
          </cell>
          <cell r="P337" t="str">
            <v>NR</v>
          </cell>
          <cell r="R337">
            <v>7.35</v>
          </cell>
          <cell r="T337">
            <v>0</v>
          </cell>
          <cell r="V337">
            <v>5.25</v>
          </cell>
          <cell r="X337">
            <v>161.69999999999999</v>
          </cell>
          <cell r="Z337">
            <v>174.3</v>
          </cell>
          <cell r="AB337">
            <v>58.333333333333336</v>
          </cell>
          <cell r="AD337" t="str">
            <v>Isced cat.2</v>
          </cell>
          <cell r="AG337">
            <v>18.534847898948289</v>
          </cell>
          <cell r="AH337">
            <v>16.57656996668749</v>
          </cell>
          <cell r="AJ337">
            <v>4.842970415036687</v>
          </cell>
          <cell r="AK337">
            <v>2.7422283004345362</v>
          </cell>
          <cell r="AM337">
            <v>42.696616581106674</v>
          </cell>
          <cell r="BA337" t="str">
            <v xml:space="preserve">Table 221. Percentage of population- not attending school, by occupation (ISCO) and level of education (ISCED) ≥ 14 yrs </v>
          </cell>
        </row>
        <row r="338">
          <cell r="C338" t="str">
            <v>Skilled agricultural and fishery workers</v>
          </cell>
          <cell r="H338">
            <v>128.1</v>
          </cell>
          <cell r="I338">
            <v>6.3</v>
          </cell>
          <cell r="K338">
            <v>163.80000000000001</v>
          </cell>
          <cell r="L338">
            <v>25.2</v>
          </cell>
          <cell r="N338">
            <v>323.39999999999998</v>
          </cell>
          <cell r="AD338" t="str">
            <v>Isced cat.3</v>
          </cell>
          <cell r="AG338">
            <v>1.8176491778304142</v>
          </cell>
          <cell r="AH338">
            <v>1.8160976514571243</v>
          </cell>
          <cell r="AJ338">
            <v>2.4320913044559727</v>
          </cell>
          <cell r="AK338">
            <v>1.9243935617057593</v>
          </cell>
          <cell r="AM338">
            <v>7.9902316954492667</v>
          </cell>
        </row>
        <row r="339">
          <cell r="C339" t="str">
            <v>Craft and related trades workers</v>
          </cell>
          <cell r="H339">
            <v>2307.8999999999824</v>
          </cell>
          <cell r="I339">
            <v>135.44999999999999</v>
          </cell>
          <cell r="K339">
            <v>2497.9500000000153</v>
          </cell>
          <cell r="L339">
            <v>182.7</v>
          </cell>
          <cell r="N339">
            <v>5124.0000000000528</v>
          </cell>
          <cell r="P339" t="str">
            <v>TOTAL</v>
          </cell>
          <cell r="R339">
            <v>41881.350000009232</v>
          </cell>
          <cell r="T339">
            <v>3117.4500000001226</v>
          </cell>
          <cell r="V339">
            <v>25121.249999989272</v>
          </cell>
          <cell r="X339">
            <v>449.40000000000322</v>
          </cell>
          <cell r="Z339">
            <v>70569.450000088749</v>
          </cell>
          <cell r="AB339">
            <v>64.17394169001625</v>
          </cell>
          <cell r="AD339" t="str">
            <v>Isced cat.5</v>
          </cell>
          <cell r="AG339">
            <v>4.2207392626800262</v>
          </cell>
          <cell r="AH339">
            <v>2.2197484947238491</v>
          </cell>
          <cell r="AJ339">
            <v>1.4421956583089595</v>
          </cell>
          <cell r="AK339">
            <v>1.0577885416260311</v>
          </cell>
          <cell r="AM339">
            <v>8.9404719573388647</v>
          </cell>
          <cell r="BA339" t="str">
            <v>ISCO</v>
          </cell>
          <cell r="BL339" t="str">
            <v>ISCED 9</v>
          </cell>
        </row>
        <row r="340">
          <cell r="C340" t="str">
            <v>Plant and machine operators and assemblers</v>
          </cell>
          <cell r="H340">
            <v>1508.8499999999608</v>
          </cell>
          <cell r="I340">
            <v>99.749999999999829</v>
          </cell>
          <cell r="K340">
            <v>465.15000000000339</v>
          </cell>
          <cell r="L340">
            <v>25.2</v>
          </cell>
          <cell r="N340">
            <v>2099.9999999999604</v>
          </cell>
          <cell r="AD340" t="str">
            <v>Isced cat.6</v>
          </cell>
          <cell r="AG340">
            <v>1.7452424164515659</v>
          </cell>
          <cell r="AH340">
            <v>1.6089679710276601</v>
          </cell>
          <cell r="AJ340">
            <v>0.83411007157255557</v>
          </cell>
          <cell r="AK340">
            <v>1.2434387516603684</v>
          </cell>
          <cell r="AM340">
            <v>5.4317592107121504</v>
          </cell>
          <cell r="BC340" t="str">
            <v>Less than primary/ no education</v>
          </cell>
          <cell r="BF340" t="str">
            <v>ISCED 1</v>
          </cell>
          <cell r="BG340" t="str">
            <v>ISCED 2</v>
          </cell>
          <cell r="BH340" t="str">
            <v>ISCED 3</v>
          </cell>
          <cell r="BI340" t="str">
            <v>ISCED 5</v>
          </cell>
          <cell r="BJ340" t="str">
            <v>ISCED 6</v>
          </cell>
          <cell r="BK340" t="str">
            <v>ISCED 7</v>
          </cell>
          <cell r="BL340" t="str">
            <v xml:space="preserve">  unknown</v>
          </cell>
          <cell r="BM340" t="str">
            <v>TOTAL</v>
          </cell>
        </row>
        <row r="341">
          <cell r="C341" t="str">
            <v>Elementary occupations</v>
          </cell>
          <cell r="H341">
            <v>1398.5999999999656</v>
          </cell>
          <cell r="I341">
            <v>978.59999999998365</v>
          </cell>
          <cell r="K341">
            <v>1480.499999999962</v>
          </cell>
          <cell r="L341">
            <v>3427.2000000001763</v>
          </cell>
          <cell r="N341">
            <v>7287.0000000004275</v>
          </cell>
          <cell r="P341" t="str">
            <v>Note: age not reported is excluded</v>
          </cell>
          <cell r="AD341" t="str">
            <v>Isced cat.7</v>
          </cell>
          <cell r="AG341">
            <v>0.77023968252912267</v>
          </cell>
          <cell r="AH341">
            <v>0.35101896523407666</v>
          </cell>
          <cell r="AJ341">
            <v>0.83643862752374665</v>
          </cell>
          <cell r="AK341">
            <v>0.20264579335229621</v>
          </cell>
          <cell r="AM341">
            <v>2.160343068639242</v>
          </cell>
          <cell r="BA341" t="str">
            <v>Armed forces</v>
          </cell>
          <cell r="BE341">
            <v>0</v>
          </cell>
          <cell r="BF341">
            <v>2.2876315388130584E-2</v>
          </cell>
          <cell r="BG341">
            <v>0.16521783335872067</v>
          </cell>
          <cell r="BH341">
            <v>4.829444359716456E-2</v>
          </cell>
          <cell r="BI341">
            <v>5.5919882059874762E-2</v>
          </cell>
          <cell r="BJ341">
            <v>1.5250876925420388E-2</v>
          </cell>
          <cell r="BK341">
            <v>5.0836256418067965E-3</v>
          </cell>
          <cell r="BL341">
            <v>2.5418128209033983E-3</v>
          </cell>
          <cell r="BM341">
            <v>0.31518478979202136</v>
          </cell>
        </row>
        <row r="342">
          <cell r="C342" t="str">
            <v>Not Reported</v>
          </cell>
          <cell r="H342">
            <v>44.1</v>
          </cell>
          <cell r="I342">
            <v>30.45</v>
          </cell>
          <cell r="K342">
            <v>35.700000000000003</v>
          </cell>
          <cell r="L342">
            <v>27.3</v>
          </cell>
          <cell r="N342">
            <v>137.55000000000001</v>
          </cell>
          <cell r="P342" t="str">
            <v>Source : Census 2000</v>
          </cell>
          <cell r="AD342" t="str">
            <v>Isced cat.9: onbekend</v>
          </cell>
          <cell r="AG342">
            <v>0</v>
          </cell>
          <cell r="AH342">
            <v>0</v>
          </cell>
          <cell r="AJ342">
            <v>3.7285411753770266E-2</v>
          </cell>
          <cell r="AK342">
            <v>0</v>
          </cell>
          <cell r="AM342">
            <v>3.7285411753770266E-2</v>
          </cell>
          <cell r="BA342" t="str">
            <v>Legislators, senior officials, and managers</v>
          </cell>
          <cell r="BE342">
            <v>0.12709064104516993</v>
          </cell>
          <cell r="BF342">
            <v>1.3242844796906761</v>
          </cell>
          <cell r="BG342">
            <v>2.9332519953224576</v>
          </cell>
          <cell r="BH342">
            <v>1.0370596309285935</v>
          </cell>
          <cell r="BI342">
            <v>1.3878298002132583</v>
          </cell>
          <cell r="BJ342">
            <v>1.6547201464081036</v>
          </cell>
          <cell r="BK342">
            <v>0.54648975649423259</v>
          </cell>
          <cell r="BL342">
            <v>4.829444359716456E-2</v>
          </cell>
          <cell r="BM342">
            <v>9.0590208937002696</v>
          </cell>
        </row>
        <row r="343">
          <cell r="BA343" t="str">
            <v>Professionals</v>
          </cell>
          <cell r="BE343">
            <v>1.2709064104516991E-2</v>
          </cell>
          <cell r="BF343">
            <v>0.29230847440389079</v>
          </cell>
          <cell r="BG343">
            <v>0.92013624116703607</v>
          </cell>
          <cell r="BH343">
            <v>0.37110467185189616</v>
          </cell>
          <cell r="BI343">
            <v>0.80067103858457511</v>
          </cell>
          <cell r="BJ343">
            <v>2.3359259824101848</v>
          </cell>
          <cell r="BK343">
            <v>1.3090336027652563</v>
          </cell>
          <cell r="BL343">
            <v>1.2709064104516991E-2</v>
          </cell>
          <cell r="BM343">
            <v>6.054598139391933</v>
          </cell>
        </row>
        <row r="344">
          <cell r="C344" t="str">
            <v>Total</v>
          </cell>
          <cell r="H344">
            <v>13553.399999997286</v>
          </cell>
          <cell r="I344">
            <v>11174.099999998934</v>
          </cell>
          <cell r="K344">
            <v>8921.8500000004951</v>
          </cell>
          <cell r="L344">
            <v>8228.8500000009753</v>
          </cell>
          <cell r="N344">
            <v>41881.349999984341</v>
          </cell>
          <cell r="AD344" t="str">
            <v>Total</v>
          </cell>
          <cell r="AG344">
            <v>40.941549832757481</v>
          </cell>
          <cell r="AH344">
            <v>30.558287887913473</v>
          </cell>
          <cell r="AJ344">
            <v>15.009736209533717</v>
          </cell>
          <cell r="AK344">
            <v>13.490426069795596</v>
          </cell>
          <cell r="AM344">
            <v>100</v>
          </cell>
          <cell r="BA344" t="str">
            <v>Technicians and associate professionals</v>
          </cell>
          <cell r="BE344">
            <v>6.3545320522584964E-2</v>
          </cell>
          <cell r="BF344">
            <v>1.1921102130037027</v>
          </cell>
          <cell r="BG344">
            <v>4.2092420314159087</v>
          </cell>
          <cell r="BH344">
            <v>0.9455543693760704</v>
          </cell>
          <cell r="BI344">
            <v>2.2444207208576663</v>
          </cell>
          <cell r="BJ344">
            <v>2.0410756951854037</v>
          </cell>
          <cell r="BK344">
            <v>0.24655584362762961</v>
          </cell>
          <cell r="BL344">
            <v>4.829444359716456E-2</v>
          </cell>
          <cell r="BM344">
            <v>10.990798637587188</v>
          </cell>
        </row>
        <row r="345">
          <cell r="BA345" t="str">
            <v>Clerks</v>
          </cell>
          <cell r="BE345">
            <v>0.23384677952311225</v>
          </cell>
          <cell r="BF345">
            <v>3.6551268364589919</v>
          </cell>
          <cell r="BG345">
            <v>10.197753037465189</v>
          </cell>
          <cell r="BH345">
            <v>1.428498805347711</v>
          </cell>
          <cell r="BI345">
            <v>1.9292359310656586</v>
          </cell>
          <cell r="BJ345">
            <v>0.50582075135977789</v>
          </cell>
          <cell r="BK345">
            <v>6.8628946164391746E-2</v>
          </cell>
          <cell r="BL345">
            <v>5.3378069238971371E-2</v>
          </cell>
          <cell r="BM345">
            <v>18.072289156625281</v>
          </cell>
        </row>
        <row r="346">
          <cell r="Y346" t="str">
            <v>Main</v>
          </cell>
          <cell r="Z346" t="str">
            <v>Social Economic</v>
          </cell>
          <cell r="AD346" t="str">
            <v>* = Place of birth unknown is included</v>
          </cell>
          <cell r="BA346" t="str">
            <v>Service workers and shop and market sales workers</v>
          </cell>
          <cell r="BE346">
            <v>0.85404910782354704</v>
          </cell>
          <cell r="BF346">
            <v>5.830918611152395</v>
          </cell>
          <cell r="BG346">
            <v>8.7031670987737328</v>
          </cell>
          <cell r="BH346">
            <v>1.4132479284222912</v>
          </cell>
          <cell r="BI346">
            <v>1.9063596156775293</v>
          </cell>
          <cell r="BJ346">
            <v>0.39398098724002673</v>
          </cell>
          <cell r="BK346">
            <v>4.3210817955357771E-2</v>
          </cell>
          <cell r="BL346">
            <v>7.3712571806198543E-2</v>
          </cell>
          <cell r="BM346">
            <v>19.218646738852911</v>
          </cell>
        </row>
        <row r="347">
          <cell r="C347" t="str">
            <v>Source : Census 2000</v>
          </cell>
          <cell r="P347" t="str">
            <v>Table 216. Employed population -not attending school- by level of education (ISCED), sex and (non) Aruban status ≥ 14 yrs</v>
          </cell>
          <cell r="AD347" t="str">
            <v>Source:  LFS 1997.</v>
          </cell>
          <cell r="BA347" t="str">
            <v>Skilled agricultural and fishery workers</v>
          </cell>
          <cell r="BE347">
            <v>0.13471607950787998</v>
          </cell>
          <cell r="BF347">
            <v>0.27197397183666361</v>
          </cell>
          <cell r="BG347">
            <v>0.25163946926943642</v>
          </cell>
          <cell r="BH347">
            <v>6.3545320522584964E-2</v>
          </cell>
          <cell r="BI347">
            <v>3.0501753850840776E-2</v>
          </cell>
          <cell r="BJ347">
            <v>1.5250876925420388E-2</v>
          </cell>
          <cell r="BK347">
            <v>2.5418128209033983E-3</v>
          </cell>
          <cell r="BL347">
            <v>2.5418128209033983E-3</v>
          </cell>
          <cell r="BM347">
            <v>0.7727110975546374</v>
          </cell>
        </row>
        <row r="348">
          <cell r="C348" t="str">
            <v xml:space="preserve">*= Place of birth unknown is included </v>
          </cell>
          <cell r="AD348" t="str">
            <v xml:space="preserve">Note: age not reported is excluded </v>
          </cell>
          <cell r="BA348" t="str">
            <v>Craft and related trades workers</v>
          </cell>
          <cell r="BE348">
            <v>0.93792893091336016</v>
          </cell>
          <cell r="BF348">
            <v>4.3185399827147499</v>
          </cell>
          <cell r="BG348">
            <v>5.0607493264185326</v>
          </cell>
          <cell r="BH348">
            <v>0.73204209242018259</v>
          </cell>
          <cell r="BI348">
            <v>0.97097249758510473</v>
          </cell>
          <cell r="BJ348">
            <v>0.18809414874685121</v>
          </cell>
          <cell r="BK348">
            <v>2.2876315388130584E-2</v>
          </cell>
          <cell r="BL348">
            <v>5.8461694880778153E-2</v>
          </cell>
          <cell r="BM348">
            <v>12.289664989069049</v>
          </cell>
        </row>
        <row r="349">
          <cell r="X349" t="str">
            <v>LFS 1997</v>
          </cell>
          <cell r="BA349" t="str">
            <v>Plant and machine operators and assemblers</v>
          </cell>
          <cell r="BE349">
            <v>0.25418128209033986</v>
          </cell>
          <cell r="BF349">
            <v>2.0232830054390805</v>
          </cell>
          <cell r="BG349">
            <v>2.2139189670068267</v>
          </cell>
          <cell r="BH349">
            <v>0.11438157694065293</v>
          </cell>
          <cell r="BI349">
            <v>0.38127192313550973</v>
          </cell>
          <cell r="BJ349">
            <v>4.3210817955357771E-2</v>
          </cell>
          <cell r="BK349">
            <v>5.0836256418067965E-3</v>
          </cell>
          <cell r="BL349">
            <v>2.0334502567227186E-2</v>
          </cell>
          <cell r="BM349">
            <v>5.0556657007767241</v>
          </cell>
        </row>
        <row r="350">
          <cell r="P350" t="str">
            <v>Education</v>
          </cell>
          <cell r="U350" t="str">
            <v>Born in Aruba</v>
          </cell>
          <cell r="X350" t="str">
            <v>Foreign-born</v>
          </cell>
          <cell r="Z350" t="str">
            <v>Total</v>
          </cell>
          <cell r="AQ350" t="str">
            <v>Main</v>
          </cell>
          <cell r="AR350" t="str">
            <v>Social Economic</v>
          </cell>
          <cell r="BA350" t="str">
            <v>Elementary occupations</v>
          </cell>
          <cell r="BE350">
            <v>2.775659600426454</v>
          </cell>
          <cell r="BF350">
            <v>7.8999542473681199</v>
          </cell>
          <cell r="BG350">
            <v>4.9641604392241865</v>
          </cell>
          <cell r="BH350">
            <v>1.1031467642720827</v>
          </cell>
          <cell r="BI350">
            <v>0.53886431803152235</v>
          </cell>
          <cell r="BJ350">
            <v>0.10929795129884612</v>
          </cell>
          <cell r="BK350">
            <v>1.0167251283613593E-2</v>
          </cell>
          <cell r="BL350">
            <v>6.8628946164391746E-2</v>
          </cell>
          <cell r="BM350">
            <v>17.469879518071071</v>
          </cell>
        </row>
        <row r="351">
          <cell r="J351" t="str">
            <v>Main</v>
          </cell>
          <cell r="K351" t="str">
            <v>Social Economic</v>
          </cell>
          <cell r="T351" t="str">
            <v>Male</v>
          </cell>
          <cell r="U351" t="str">
            <v xml:space="preserve">Female </v>
          </cell>
          <cell r="W351" t="str">
            <v>Male</v>
          </cell>
          <cell r="X351" t="str">
            <v>Female</v>
          </cell>
          <cell r="AH351" t="str">
            <v>Table 230. Employed population by age and education (ISCED) ≥ 14 yrs</v>
          </cell>
          <cell r="BA351" t="str">
            <v>Not Reported</v>
          </cell>
          <cell r="BE351">
            <v>3.5585379492647569E-2</v>
          </cell>
          <cell r="BF351">
            <v>7.3712571806198543E-2</v>
          </cell>
          <cell r="BG351">
            <v>9.9130700015232526E-2</v>
          </cell>
          <cell r="BH351">
            <v>3.5585379492647569E-2</v>
          </cell>
          <cell r="BI351">
            <v>4.0669005134454372E-2</v>
          </cell>
          <cell r="BJ351">
            <v>2.5418128209033983E-2</v>
          </cell>
          <cell r="BK351">
            <v>7.625438462710194E-3</v>
          </cell>
          <cell r="BL351">
            <v>0.38381373595641316</v>
          </cell>
          <cell r="BM351">
            <v>0.7015403385693415</v>
          </cell>
        </row>
        <row r="352">
          <cell r="C352" t="str">
            <v xml:space="preserve">Table 211. Employed population by occupation (ISCO) , sex and (non) Aruban status , LFS 1997. </v>
          </cell>
          <cell r="P352" t="str">
            <v>Less than primary/no education</v>
          </cell>
          <cell r="T352">
            <v>391.78318919390972</v>
          </cell>
          <cell r="U352">
            <v>218.36712518959752</v>
          </cell>
          <cell r="W352">
            <v>293.99864395653708</v>
          </cell>
          <cell r="X352">
            <v>732.57373511027686</v>
          </cell>
          <cell r="Z352">
            <v>1636.722693450321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</row>
        <row r="353">
          <cell r="P353" t="str">
            <v>Isced cat.1</v>
          </cell>
          <cell r="T353">
            <v>4900.0913486056788</v>
          </cell>
          <cell r="U353">
            <v>2832.2944642881071</v>
          </cell>
          <cell r="W353">
            <v>1457.3663999610596</v>
          </cell>
          <cell r="X353">
            <v>1681.6823565124546</v>
          </cell>
          <cell r="Z353">
            <v>10871.434569367309</v>
          </cell>
          <cell r="AS353" t="str">
            <v>ISCED9</v>
          </cell>
          <cell r="BA353" t="str">
            <v>Total</v>
          </cell>
          <cell r="BE353">
            <v>5.4293121854495885</v>
          </cell>
          <cell r="BF353">
            <v>26.905088709259989</v>
          </cell>
          <cell r="BG353">
            <v>39.718367139425148</v>
          </cell>
          <cell r="BH353">
            <v>7.292460983172103</v>
          </cell>
          <cell r="BI353">
            <v>10.286716486196825</v>
          </cell>
          <cell r="BJ353">
            <v>7.3280463626647556</v>
          </cell>
          <cell r="BK353">
            <v>2.2672970362457958</v>
          </cell>
          <cell r="BL353">
            <v>0.7727110975546374</v>
          </cell>
          <cell r="BM353">
            <v>100</v>
          </cell>
        </row>
        <row r="354">
          <cell r="K354" t="str">
            <v>LFS 1997</v>
          </cell>
          <cell r="P354" t="str">
            <v>Isced cat.2</v>
          </cell>
          <cell r="T354">
            <v>7080.4362564221547</v>
          </cell>
          <cell r="U354">
            <v>6332.3609472895914</v>
          </cell>
          <cell r="W354">
            <v>1850.0471923134216</v>
          </cell>
          <cell r="X354">
            <v>1047.5496096671673</v>
          </cell>
          <cell r="Z354">
            <v>16310.394005692211</v>
          </cell>
          <cell r="AH354" t="str">
            <v>Age group</v>
          </cell>
          <cell r="AJ354" t="str">
            <v>Less than primary/ no education</v>
          </cell>
          <cell r="AM354" t="str">
            <v>ISCED 1</v>
          </cell>
          <cell r="AN354" t="str">
            <v>ISCED 2</v>
          </cell>
          <cell r="AO354" t="str">
            <v>ISCED 3</v>
          </cell>
          <cell r="AP354" t="str">
            <v>ISCED 5</v>
          </cell>
          <cell r="AQ354" t="str">
            <v>ISCED 6</v>
          </cell>
          <cell r="AR354" t="str">
            <v>ISCED 7</v>
          </cell>
          <cell r="AS354" t="str">
            <v xml:space="preserve">  unknown</v>
          </cell>
          <cell r="AT354" t="str">
            <v>TOTAL</v>
          </cell>
        </row>
        <row r="355">
          <cell r="C355" t="str">
            <v>ISCO</v>
          </cell>
          <cell r="I355" t="str">
            <v>Born in Aruba</v>
          </cell>
          <cell r="L355" t="str">
            <v>Foreign-born</v>
          </cell>
          <cell r="N355" t="str">
            <v>Total</v>
          </cell>
          <cell r="P355" t="str">
            <v>Isced cat.3</v>
          </cell>
          <cell r="T355">
            <v>694.35418139561023</v>
          </cell>
          <cell r="U355">
            <v>693.76148791109222</v>
          </cell>
          <cell r="W355">
            <v>929.0751963481847</v>
          </cell>
          <cell r="X355">
            <v>735.13125223433678</v>
          </cell>
          <cell r="Z355">
            <v>3052.3221178892227</v>
          </cell>
          <cell r="AH355" t="str">
            <v>14-19</v>
          </cell>
          <cell r="AL355">
            <v>17.850000000000001</v>
          </cell>
          <cell r="AM355">
            <v>301.35000000000156</v>
          </cell>
          <cell r="AN355">
            <v>267.75000000000125</v>
          </cell>
          <cell r="AO355">
            <v>26.25</v>
          </cell>
          <cell r="AP355">
            <v>16.8</v>
          </cell>
          <cell r="AQ355">
            <v>0</v>
          </cell>
          <cell r="AR355">
            <v>0</v>
          </cell>
          <cell r="AS355">
            <v>2.1</v>
          </cell>
          <cell r="AT355">
            <v>632.09999999999889</v>
          </cell>
        </row>
        <row r="356">
          <cell r="H356" t="str">
            <v>Male</v>
          </cell>
          <cell r="I356" t="str">
            <v>Female</v>
          </cell>
          <cell r="K356" t="str">
            <v>Male</v>
          </cell>
          <cell r="L356" t="str">
            <v>Female</v>
          </cell>
          <cell r="P356" t="str">
            <v>Isced cat.5</v>
          </cell>
          <cell r="T356">
            <v>1612.3507172713239</v>
          </cell>
          <cell r="U356">
            <v>847.9588183225959</v>
          </cell>
          <cell r="W356">
            <v>550.92841784392465</v>
          </cell>
          <cell r="X356">
            <v>404.08232010265613</v>
          </cell>
          <cell r="Z356">
            <v>3415.3202735405007</v>
          </cell>
          <cell r="AH356" t="str">
            <v>20-24</v>
          </cell>
          <cell r="AL356">
            <v>76.649999999999892</v>
          </cell>
          <cell r="AM356">
            <v>773.84999999999252</v>
          </cell>
          <cell r="AN356">
            <v>1609.6499999999564</v>
          </cell>
          <cell r="AO356">
            <v>275.10000000000133</v>
          </cell>
          <cell r="AP356">
            <v>303.45000000000164</v>
          </cell>
          <cell r="AQ356">
            <v>60.899999999999935</v>
          </cell>
          <cell r="AR356">
            <v>8.4</v>
          </cell>
          <cell r="AS356">
            <v>11.55</v>
          </cell>
          <cell r="AT356">
            <v>3119.550000000123</v>
          </cell>
          <cell r="BA356" t="str">
            <v>Source: Census 2000</v>
          </cell>
        </row>
        <row r="357">
          <cell r="C357" t="str">
            <v>Armed forces</v>
          </cell>
          <cell r="H357">
            <v>51.854025451510502</v>
          </cell>
          <cell r="I357">
            <v>0</v>
          </cell>
          <cell r="K357">
            <v>143.60772712122758</v>
          </cell>
          <cell r="L357">
            <v>0</v>
          </cell>
          <cell r="N357">
            <v>195.46175257273808</v>
          </cell>
          <cell r="P357" t="str">
            <v>Isced cat.6</v>
          </cell>
          <cell r="T357">
            <v>666.69431273782664</v>
          </cell>
          <cell r="U357">
            <v>614.63656025645912</v>
          </cell>
          <cell r="W357">
            <v>318.63564377802709</v>
          </cell>
          <cell r="X357">
            <v>475.00194595046776</v>
          </cell>
          <cell r="Z357">
            <v>2074.9684627227807</v>
          </cell>
          <cell r="AH357" t="str">
            <v>25-29</v>
          </cell>
          <cell r="AL357">
            <v>185.85</v>
          </cell>
          <cell r="AM357">
            <v>1138.1999999999769</v>
          </cell>
          <cell r="AN357">
            <v>2172.4499999999589</v>
          </cell>
          <cell r="AO357">
            <v>464.10000000000338</v>
          </cell>
          <cell r="AP357">
            <v>603.75</v>
          </cell>
          <cell r="AQ357">
            <v>344.40000000000208</v>
          </cell>
          <cell r="AR357">
            <v>73.499999999999901</v>
          </cell>
          <cell r="AS357">
            <v>15.75</v>
          </cell>
          <cell r="AT357">
            <v>4998.0000000004484</v>
          </cell>
          <cell r="BA357" t="str">
            <v xml:space="preserve">Note: age not reported is excluded </v>
          </cell>
        </row>
        <row r="358">
          <cell r="C358" t="str">
            <v>Legislators, senior officials, and managers</v>
          </cell>
          <cell r="H358">
            <v>1731.100017050821</v>
          </cell>
          <cell r="I358">
            <v>988.2946253132327</v>
          </cell>
          <cell r="K358">
            <v>789.0865111054236</v>
          </cell>
          <cell r="L358">
            <v>331.35228877921099</v>
          </cell>
          <cell r="N358">
            <v>3839.8334422486864</v>
          </cell>
          <cell r="P358" t="str">
            <v>Isced cat.7</v>
          </cell>
          <cell r="T358">
            <v>294.23672662691456</v>
          </cell>
          <cell r="U358">
            <v>134.09159987097436</v>
          </cell>
          <cell r="W358">
            <v>319.52516777476058</v>
          </cell>
          <cell r="X358">
            <v>77.412052706644801</v>
          </cell>
          <cell r="Z358">
            <v>825.26554697929419</v>
          </cell>
          <cell r="AH358" t="str">
            <v>30-34</v>
          </cell>
          <cell r="AL358">
            <v>229.95000000000087</v>
          </cell>
          <cell r="AM358">
            <v>1369.1999999999668</v>
          </cell>
          <cell r="AN358">
            <v>2548.350000000024</v>
          </cell>
          <cell r="AO358">
            <v>623.69999999999902</v>
          </cell>
          <cell r="AP358">
            <v>865.19999999998856</v>
          </cell>
          <cell r="AQ358">
            <v>487.20000000000363</v>
          </cell>
          <cell r="AR358">
            <v>166.95</v>
          </cell>
          <cell r="AS358">
            <v>24.15</v>
          </cell>
          <cell r="AT358">
            <v>6314.7000000006765</v>
          </cell>
        </row>
        <row r="359">
          <cell r="C359" t="str">
            <v>Professionals</v>
          </cell>
          <cell r="H359">
            <v>953.86109881439677</v>
          </cell>
          <cell r="I359">
            <v>606.76883343701729</v>
          </cell>
          <cell r="K359">
            <v>454.37418796361288</v>
          </cell>
          <cell r="L359">
            <v>159.10531590286999</v>
          </cell>
          <cell r="N359">
            <v>2174.1094361178966</v>
          </cell>
          <cell r="P359" t="str">
            <v>Isced cat.9: onbekend</v>
          </cell>
          <cell r="T359">
            <v>0</v>
          </cell>
          <cell r="U359">
            <v>0</v>
          </cell>
          <cell r="W359">
            <v>14.243277455328</v>
          </cell>
          <cell r="X359">
            <v>0</v>
          </cell>
          <cell r="Z359">
            <v>14.243277455328</v>
          </cell>
          <cell r="AH359" t="str">
            <v>35-39</v>
          </cell>
          <cell r="AL359">
            <v>336.00000000000199</v>
          </cell>
          <cell r="AM359">
            <v>1635.8999999999553</v>
          </cell>
          <cell r="AN359">
            <v>3062.8500000001131</v>
          </cell>
          <cell r="AO359">
            <v>626.84999999999889</v>
          </cell>
          <cell r="AP359">
            <v>922.94999999998606</v>
          </cell>
          <cell r="AQ359">
            <v>578.55000000000098</v>
          </cell>
          <cell r="AR359">
            <v>197.40000000000052</v>
          </cell>
          <cell r="AS359">
            <v>29.4</v>
          </cell>
          <cell r="AT359">
            <v>7389.9000000008627</v>
          </cell>
          <cell r="BH359" t="str">
            <v>Main</v>
          </cell>
          <cell r="BI359" t="str">
            <v>Social Economic</v>
          </cell>
          <cell r="BP359" t="str">
            <v>Graph. Employed population by branch of industry (ISIC ) , sex and (non) Aruban status ≥ 14 yrs</v>
          </cell>
        </row>
        <row r="360">
          <cell r="C360" t="str">
            <v>Technicians and associate professionals</v>
          </cell>
          <cell r="H360">
            <v>1607.5680369670295</v>
          </cell>
          <cell r="I360">
            <v>1380.2264054627999</v>
          </cell>
          <cell r="K360">
            <v>619.34297085379978</v>
          </cell>
          <cell r="L360">
            <v>548.97381103812154</v>
          </cell>
          <cell r="N360">
            <v>4156.1112243217522</v>
          </cell>
          <cell r="AH360" t="str">
            <v>40-44</v>
          </cell>
          <cell r="AL360">
            <v>375.90000000000242</v>
          </cell>
          <cell r="AM360">
            <v>1630.6499999999555</v>
          </cell>
          <cell r="AN360">
            <v>2742.6000000000577</v>
          </cell>
          <cell r="AO360">
            <v>507.15000000000384</v>
          </cell>
          <cell r="AP360">
            <v>654.1499999999977</v>
          </cell>
          <cell r="AQ360">
            <v>515.55000000000371</v>
          </cell>
          <cell r="AR360">
            <v>158.55000000000001</v>
          </cell>
          <cell r="AS360">
            <v>33.6</v>
          </cell>
          <cell r="AT360">
            <v>6618.1500000007291</v>
          </cell>
          <cell r="BA360" t="str">
            <v>Table 222. Employed population by branch of industry (ISIC) and education (ISCED) ≥ 14 yrs</v>
          </cell>
        </row>
        <row r="361">
          <cell r="C361" t="str">
            <v>Clerks</v>
          </cell>
          <cell r="H361">
            <v>2683.3343715934639</v>
          </cell>
          <cell r="I361">
            <v>4897.0234812693461</v>
          </cell>
          <cell r="K361">
            <v>202.97534917841028</v>
          </cell>
          <cell r="L361">
            <v>641.54326833461823</v>
          </cell>
          <cell r="N361">
            <v>8424.8764703758425</v>
          </cell>
          <cell r="P361" t="str">
            <v>Total</v>
          </cell>
          <cell r="T361">
            <v>15639.946732253418</v>
          </cell>
          <cell r="U361">
            <v>11673.471003128416</v>
          </cell>
          <cell r="W361">
            <v>5733.8199394312423</v>
          </cell>
          <cell r="X361">
            <v>5153.4332722840036</v>
          </cell>
          <cell r="Z361">
            <v>38200.67094709698</v>
          </cell>
          <cell r="AH361" t="str">
            <v>45-49</v>
          </cell>
          <cell r="AL361">
            <v>378.00000000000244</v>
          </cell>
          <cell r="AM361">
            <v>1563.4499999999584</v>
          </cell>
          <cell r="AN361">
            <v>2029.6499999999382</v>
          </cell>
          <cell r="AO361">
            <v>298.20000000000158</v>
          </cell>
          <cell r="AP361">
            <v>409.50000000000279</v>
          </cell>
          <cell r="AQ361">
            <v>458.85000000000332</v>
          </cell>
          <cell r="AR361">
            <v>138.6</v>
          </cell>
          <cell r="AS361">
            <v>13.65</v>
          </cell>
          <cell r="AT361">
            <v>5289.9000000004989</v>
          </cell>
        </row>
        <row r="362">
          <cell r="C362" t="str">
            <v>Service workers and shop and market sales workers</v>
          </cell>
          <cell r="H362">
            <v>2514.6840897329012</v>
          </cell>
          <cell r="I362">
            <v>2715.6948724227937</v>
          </cell>
          <cell r="K362">
            <v>1236.7461506034347</v>
          </cell>
          <cell r="L362">
            <v>1623.471077612008</v>
          </cell>
          <cell r="N362">
            <v>8090.5961903711423</v>
          </cell>
          <cell r="AH362" t="str">
            <v>50-54</v>
          </cell>
          <cell r="AL362">
            <v>289.80000000000149</v>
          </cell>
          <cell r="AM362">
            <v>1318.799999999969</v>
          </cell>
          <cell r="AN362">
            <v>1289.3999999999703</v>
          </cell>
          <cell r="AO362">
            <v>124.95</v>
          </cell>
          <cell r="AP362">
            <v>269.85000000000127</v>
          </cell>
          <cell r="AQ362">
            <v>323.40000000000185</v>
          </cell>
          <cell r="AR362">
            <v>98.699999999999832</v>
          </cell>
          <cell r="AS362">
            <v>15.75</v>
          </cell>
          <cell r="AT362">
            <v>3730.6500000002288</v>
          </cell>
          <cell r="BL362" t="str">
            <v>ISCED9</v>
          </cell>
        </row>
        <row r="363">
          <cell r="C363" t="str">
            <v>Skilled agricultural and fishery workers</v>
          </cell>
          <cell r="H363">
            <v>118.97479176421531</v>
          </cell>
          <cell r="I363">
            <v>13.6243392997483</v>
          </cell>
          <cell r="K363">
            <v>109.01012275338178</v>
          </cell>
          <cell r="L363">
            <v>30.4774444799998</v>
          </cell>
          <cell r="N363">
            <v>272.08669829734515</v>
          </cell>
          <cell r="AH363" t="str">
            <v>55-59</v>
          </cell>
          <cell r="AL363">
            <v>179.55</v>
          </cell>
          <cell r="AM363">
            <v>931.3499999999857</v>
          </cell>
          <cell r="AN363">
            <v>646.79999999999802</v>
          </cell>
          <cell r="AO363">
            <v>60.899999999999935</v>
          </cell>
          <cell r="AP363">
            <v>156.44999999999999</v>
          </cell>
          <cell r="AQ363">
            <v>193.2</v>
          </cell>
          <cell r="AR363">
            <v>56.699999999999946</v>
          </cell>
          <cell r="AS363">
            <v>12.6</v>
          </cell>
          <cell r="AT363">
            <v>2237.5499999999702</v>
          </cell>
          <cell r="BA363" t="str">
            <v>ISIC</v>
          </cell>
          <cell r="BC363" t="str">
            <v>Less than primary/ no education</v>
          </cell>
          <cell r="BF363" t="str">
            <v>ISCED 1</v>
          </cell>
          <cell r="BG363" t="str">
            <v>ISCED 2</v>
          </cell>
          <cell r="BH363" t="str">
            <v>ISCED 3</v>
          </cell>
          <cell r="BI363" t="str">
            <v>ISCED 5</v>
          </cell>
          <cell r="BJ363" t="str">
            <v>ISCED 6</v>
          </cell>
          <cell r="BK363" t="str">
            <v>ISCED 7</v>
          </cell>
          <cell r="BL363" t="str">
            <v xml:space="preserve">  unknown</v>
          </cell>
          <cell r="BM363" t="str">
            <v>TOTAL</v>
          </cell>
        </row>
        <row r="364">
          <cell r="C364" t="str">
            <v>Craft and related trades workers</v>
          </cell>
          <cell r="H364">
            <v>2426.3976558630748</v>
          </cell>
          <cell r="I364">
            <v>184.51637557763951</v>
          </cell>
          <cell r="K364">
            <v>1260.3321289320268</v>
          </cell>
          <cell r="L364">
            <v>105.1551994099713</v>
          </cell>
          <cell r="N364">
            <v>3976.401359782712</v>
          </cell>
          <cell r="P364" t="str">
            <v xml:space="preserve">Note: age not reported is excluded </v>
          </cell>
          <cell r="T364" t="str">
            <v>* = Place of birth unknown is included</v>
          </cell>
          <cell r="AH364" t="str">
            <v>60-64</v>
          </cell>
          <cell r="AL364">
            <v>89.249999999999858</v>
          </cell>
          <cell r="AM364">
            <v>413.70000000000283</v>
          </cell>
          <cell r="AN364">
            <v>255.15000000000114</v>
          </cell>
          <cell r="AO364">
            <v>32.549999999999997</v>
          </cell>
          <cell r="AP364">
            <v>66.14999999999992</v>
          </cell>
          <cell r="AQ364">
            <v>68.249999999999915</v>
          </cell>
          <cell r="AR364">
            <v>25.2</v>
          </cell>
          <cell r="AS364">
            <v>9.4499999999999993</v>
          </cell>
          <cell r="AT364">
            <v>959.69999999998447</v>
          </cell>
          <cell r="BA364" t="str">
            <v>Agriculture, hunting and forestry &amp; fishing</v>
          </cell>
          <cell r="BE364">
            <v>30.45</v>
          </cell>
          <cell r="BF364">
            <v>71.399999999999949</v>
          </cell>
          <cell r="BG364">
            <v>64.05</v>
          </cell>
          <cell r="BH364">
            <v>15.75</v>
          </cell>
          <cell r="BI364">
            <v>12.6</v>
          </cell>
          <cell r="BJ364">
            <v>12.6</v>
          </cell>
          <cell r="BK364">
            <v>3.15</v>
          </cell>
          <cell r="BL364">
            <v>2.1</v>
          </cell>
          <cell r="BM364">
            <v>212.1</v>
          </cell>
        </row>
        <row r="365">
          <cell r="C365" t="str">
            <v>Plant and machine operators and assemblers</v>
          </cell>
          <cell r="H365">
            <v>1676.0528399888194</v>
          </cell>
          <cell r="I365">
            <v>95.728101789766598</v>
          </cell>
          <cell r="K365">
            <v>266.29916048311685</v>
          </cell>
          <cell r="L365">
            <v>15.2387222399999</v>
          </cell>
          <cell r="N365">
            <v>2053.3188245017027</v>
          </cell>
          <cell r="P365" t="str">
            <v>Source:  LFS 1997.</v>
          </cell>
          <cell r="AH365" t="str">
            <v>65+</v>
          </cell>
          <cell r="AL365">
            <v>84</v>
          </cell>
          <cell r="AM365">
            <v>256.2</v>
          </cell>
          <cell r="AN365">
            <v>139.65</v>
          </cell>
          <cell r="AO365">
            <v>19.95</v>
          </cell>
          <cell r="AP365">
            <v>35.700000000000003</v>
          </cell>
          <cell r="AQ365">
            <v>31.5</v>
          </cell>
          <cell r="AR365">
            <v>18.899999999999999</v>
          </cell>
          <cell r="AS365">
            <v>5.25</v>
          </cell>
          <cell r="AT365">
            <v>591.15000000000236</v>
          </cell>
          <cell r="BA365" t="str">
            <v>Mining and quarrying</v>
          </cell>
          <cell r="BE365">
            <v>3.15</v>
          </cell>
          <cell r="BF365">
            <v>11.55</v>
          </cell>
          <cell r="BG365">
            <v>13.65</v>
          </cell>
          <cell r="BH365">
            <v>2.1</v>
          </cell>
          <cell r="BI365">
            <v>5.25</v>
          </cell>
          <cell r="BJ365">
            <v>2.1</v>
          </cell>
          <cell r="BK365">
            <v>0</v>
          </cell>
          <cell r="BL365">
            <v>0</v>
          </cell>
          <cell r="BM365">
            <v>37.799999999999997</v>
          </cell>
        </row>
        <row r="366">
          <cell r="C366" t="str">
            <v>Elementary occupations</v>
          </cell>
          <cell r="H366">
            <v>2086.2669243065097</v>
          </cell>
          <cell r="I366">
            <v>1140.46628318423</v>
          </cell>
          <cell r="K366">
            <v>802.84677137343829</v>
          </cell>
          <cell r="L366">
            <v>1902.6640270419427</v>
          </cell>
          <cell r="N366">
            <v>5932.2440059061219</v>
          </cell>
          <cell r="BA366" t="str">
            <v>Manufacturing</v>
          </cell>
          <cell r="BE366">
            <v>133.35</v>
          </cell>
          <cell r="BF366">
            <v>675.14999999999679</v>
          </cell>
          <cell r="BG366">
            <v>1046.8499999999808</v>
          </cell>
          <cell r="BH366">
            <v>163.80000000000001</v>
          </cell>
          <cell r="BI366">
            <v>236.25000000000094</v>
          </cell>
          <cell r="BJ366">
            <v>151.19999999999999</v>
          </cell>
          <cell r="BK366">
            <v>27.3</v>
          </cell>
          <cell r="BL366">
            <v>4.2</v>
          </cell>
          <cell r="BM366">
            <v>2438.1</v>
          </cell>
        </row>
        <row r="367">
          <cell r="C367" t="str">
            <v>Not Reported</v>
          </cell>
          <cell r="H367">
            <v>15.2728259791895</v>
          </cell>
          <cell r="I367">
            <v>14.279426803212999</v>
          </cell>
          <cell r="K367">
            <v>0</v>
          </cell>
          <cell r="L367">
            <v>0</v>
          </cell>
          <cell r="N367">
            <v>29.552252782402498</v>
          </cell>
          <cell r="AH367" t="str">
            <v>Total</v>
          </cell>
          <cell r="AL367">
            <v>2242.7999999999711</v>
          </cell>
          <cell r="AM367">
            <v>11332.649999998825</v>
          </cell>
          <cell r="AN367">
            <v>16764.299999995063</v>
          </cell>
          <cell r="AO367">
            <v>3059.7000000001126</v>
          </cell>
          <cell r="AP367">
            <v>4303.9500000003281</v>
          </cell>
          <cell r="AQ367">
            <v>3061.800000000113</v>
          </cell>
          <cell r="AR367">
            <v>942.8999999999852</v>
          </cell>
          <cell r="AS367">
            <v>173.25</v>
          </cell>
          <cell r="AT367">
            <v>41881.350000009232</v>
          </cell>
          <cell r="BA367" t="str">
            <v>Electricity, gas and water supply</v>
          </cell>
          <cell r="BE367">
            <v>7.35</v>
          </cell>
          <cell r="BF367">
            <v>78.749999999999886</v>
          </cell>
          <cell r="BG367">
            <v>254.10000000000113</v>
          </cell>
          <cell r="BH367">
            <v>8.4</v>
          </cell>
          <cell r="BI367">
            <v>109.2</v>
          </cell>
          <cell r="BJ367">
            <v>35.700000000000003</v>
          </cell>
          <cell r="BK367">
            <v>7.35</v>
          </cell>
          <cell r="BL367">
            <v>0</v>
          </cell>
          <cell r="BM367">
            <v>500.85000000000377</v>
          </cell>
        </row>
        <row r="368">
          <cell r="BA368" t="str">
            <v>Construction</v>
          </cell>
          <cell r="BE368">
            <v>352.80000000000217</v>
          </cell>
          <cell r="BF368">
            <v>1385.9999999999661</v>
          </cell>
          <cell r="BG368">
            <v>1435.349999999964</v>
          </cell>
          <cell r="BH368">
            <v>252.00000000000111</v>
          </cell>
          <cell r="BI368">
            <v>317.10000000000178</v>
          </cell>
          <cell r="BJ368">
            <v>116.55</v>
          </cell>
          <cell r="BK368">
            <v>19.95</v>
          </cell>
          <cell r="BL368">
            <v>12.6</v>
          </cell>
          <cell r="BM368">
            <v>3892.3500000002568</v>
          </cell>
        </row>
        <row r="369">
          <cell r="C369" t="str">
            <v>Total</v>
          </cell>
          <cell r="H369">
            <v>15865.366677511873</v>
          </cell>
          <cell r="I369">
            <v>12036.622744559685</v>
          </cell>
          <cell r="K369">
            <v>5884.6210803678687</v>
          </cell>
          <cell r="L369">
            <v>5357.9811548387597</v>
          </cell>
          <cell r="N369">
            <v>39144.591657278303</v>
          </cell>
          <cell r="AC369" t="str">
            <v>Main</v>
          </cell>
          <cell r="AD369" t="str">
            <v>Social Economic</v>
          </cell>
          <cell r="AH369" t="str">
            <v>Source: Census 2000</v>
          </cell>
          <cell r="BA369" t="str">
            <v>Wholesale and retail trade, repair</v>
          </cell>
          <cell r="BE369">
            <v>281.4000000000014</v>
          </cell>
          <cell r="BF369">
            <v>2128.3499999999513</v>
          </cell>
          <cell r="BG369">
            <v>3231.9000000001424</v>
          </cell>
          <cell r="BH369">
            <v>473.55000000000348</v>
          </cell>
          <cell r="BI369">
            <v>626.84999999999889</v>
          </cell>
          <cell r="BJ369">
            <v>273.00000000000131</v>
          </cell>
          <cell r="BK369">
            <v>66.14999999999992</v>
          </cell>
          <cell r="BL369">
            <v>26.25</v>
          </cell>
          <cell r="BM369">
            <v>7107.4500000008138</v>
          </cell>
        </row>
        <row r="370">
          <cell r="Q370" t="str">
            <v>Table 228. Employed population by age group and branch of industry (ISIC) ≥ 14 yrs</v>
          </cell>
          <cell r="AH370" t="str">
            <v xml:space="preserve">Note: age not reported is excluded </v>
          </cell>
          <cell r="BA370" t="str">
            <v>Hotels and restaurants</v>
          </cell>
          <cell r="BE370">
            <v>491.40000000000367</v>
          </cell>
          <cell r="BF370">
            <v>2497.9500000000153</v>
          </cell>
          <cell r="BG370">
            <v>3037.6500000001088</v>
          </cell>
          <cell r="BH370">
            <v>656.24999999999761</v>
          </cell>
          <cell r="BI370">
            <v>604.79999999999995</v>
          </cell>
          <cell r="BJ370">
            <v>274.05000000000132</v>
          </cell>
          <cell r="BK370">
            <v>40.950000000000003</v>
          </cell>
          <cell r="BL370">
            <v>38.85</v>
          </cell>
          <cell r="BM370">
            <v>7641.9000000009064</v>
          </cell>
        </row>
        <row r="371">
          <cell r="C371" t="str">
            <v xml:space="preserve">*= Place of birth unknown is included </v>
          </cell>
          <cell r="BA371" t="str">
            <v>Transport, storage and communications</v>
          </cell>
          <cell r="BE371">
            <v>56.699999999999946</v>
          </cell>
          <cell r="BF371">
            <v>706.64999999999543</v>
          </cell>
          <cell r="BG371">
            <v>1451.0999999999633</v>
          </cell>
          <cell r="BH371">
            <v>175.35</v>
          </cell>
          <cell r="BI371">
            <v>320.25000000000182</v>
          </cell>
          <cell r="BJ371">
            <v>135.44999999999999</v>
          </cell>
          <cell r="BK371">
            <v>39.9</v>
          </cell>
          <cell r="BL371">
            <v>16.8</v>
          </cell>
          <cell r="BM371">
            <v>2902.2000000000853</v>
          </cell>
        </row>
        <row r="372">
          <cell r="C372" t="str">
            <v>Source:  LFS 1997.</v>
          </cell>
          <cell r="V372" t="str">
            <v xml:space="preserve">age group </v>
          </cell>
          <cell r="AA372" t="str">
            <v xml:space="preserve">age group </v>
          </cell>
          <cell r="BA372" t="str">
            <v>Financial intermediation</v>
          </cell>
          <cell r="BE372">
            <v>14.7</v>
          </cell>
          <cell r="BF372">
            <v>153.30000000000001</v>
          </cell>
          <cell r="BG372">
            <v>747.59999999999366</v>
          </cell>
          <cell r="BH372">
            <v>180.6</v>
          </cell>
          <cell r="BI372">
            <v>201.60000000000056</v>
          </cell>
          <cell r="BJ372">
            <v>124.95</v>
          </cell>
          <cell r="BK372">
            <v>58.79999999999994</v>
          </cell>
          <cell r="BL372">
            <v>3.15</v>
          </cell>
          <cell r="BM372">
            <v>1484.6999999999618</v>
          </cell>
        </row>
        <row r="373">
          <cell r="Q373" t="str">
            <v>ISIC</v>
          </cell>
          <cell r="AA373" t="str">
            <v>percentage</v>
          </cell>
          <cell r="BA373" t="str">
            <v>Real estate, renting and business activities</v>
          </cell>
          <cell r="BE373">
            <v>166.95</v>
          </cell>
          <cell r="BF373">
            <v>885.1499999999877</v>
          </cell>
          <cell r="BG373">
            <v>1383.8999999999662</v>
          </cell>
          <cell r="BH373">
            <v>387.45000000000255</v>
          </cell>
          <cell r="BI373">
            <v>415.80000000000285</v>
          </cell>
          <cell r="BJ373">
            <v>285.60000000000144</v>
          </cell>
          <cell r="BK373">
            <v>177.45</v>
          </cell>
          <cell r="BL373">
            <v>17.850000000000001</v>
          </cell>
          <cell r="BM373">
            <v>3720.150000000227</v>
          </cell>
        </row>
        <row r="374">
          <cell r="J374" t="str">
            <v>Main</v>
          </cell>
          <cell r="K374" t="str">
            <v>Social Economic</v>
          </cell>
          <cell r="V374" t="str">
            <v>14-29</v>
          </cell>
          <cell r="W374" t="str">
            <v>30-44</v>
          </cell>
          <cell r="X374" t="str">
            <v>45-59</v>
          </cell>
          <cell r="Y374" t="str">
            <v>60+</v>
          </cell>
          <cell r="Z374" t="str">
            <v>Total</v>
          </cell>
          <cell r="AA374" t="str">
            <v>14-29</v>
          </cell>
          <cell r="AB374" t="str">
            <v>30-44</v>
          </cell>
          <cell r="AC374" t="str">
            <v>45-59</v>
          </cell>
          <cell r="AD374" t="str">
            <v>60+</v>
          </cell>
          <cell r="AE374" t="str">
            <v>Total</v>
          </cell>
          <cell r="BA374" t="str">
            <v>Public administration and defence; social security</v>
          </cell>
          <cell r="BE374">
            <v>55.649999999999949</v>
          </cell>
          <cell r="BF374">
            <v>530.25000000000307</v>
          </cell>
          <cell r="BG374">
            <v>1540.3499999999594</v>
          </cell>
          <cell r="BH374">
            <v>232.05000000000089</v>
          </cell>
          <cell r="BI374">
            <v>532.35000000000298</v>
          </cell>
          <cell r="BJ374">
            <v>404.25000000000273</v>
          </cell>
          <cell r="BK374">
            <v>216.30000000000072</v>
          </cell>
          <cell r="BL374">
            <v>12.6</v>
          </cell>
          <cell r="BM374">
            <v>3523.800000000193</v>
          </cell>
        </row>
        <row r="375">
          <cell r="C375" t="str">
            <v>Table 212. Percentage of employed population by occupation (ISCO), sex and (non) Aruban status, Census 2000</v>
          </cell>
          <cell r="Q375" t="str">
            <v>Agriculture, hunting and forestry &amp; fishing</v>
          </cell>
          <cell r="AV375" t="str">
            <v>Main</v>
          </cell>
          <cell r="AW375" t="str">
            <v>Social Economic</v>
          </cell>
          <cell r="BA375" t="str">
            <v>Education</v>
          </cell>
          <cell r="BE375">
            <v>28.35</v>
          </cell>
          <cell r="BF375">
            <v>90.299999999999855</v>
          </cell>
          <cell r="BG375">
            <v>163.80000000000001</v>
          </cell>
          <cell r="BH375">
            <v>39.9</v>
          </cell>
          <cell r="BI375">
            <v>152.25</v>
          </cell>
          <cell r="BJ375">
            <v>849.44999999998925</v>
          </cell>
          <cell r="BK375">
            <v>105</v>
          </cell>
          <cell r="BL375">
            <v>1.05</v>
          </cell>
          <cell r="BM375">
            <v>1430.0999999999642</v>
          </cell>
        </row>
        <row r="376">
          <cell r="Q376" t="str">
            <v>Mining and quarrying</v>
          </cell>
          <cell r="V376">
            <v>39.9</v>
          </cell>
          <cell r="W376">
            <v>109.2</v>
          </cell>
          <cell r="X376">
            <v>51.45</v>
          </cell>
          <cell r="Y376">
            <v>11.55</v>
          </cell>
          <cell r="Z376">
            <v>212.1</v>
          </cell>
          <cell r="AA376">
            <v>0.45601824072959718</v>
          </cell>
          <cell r="AB376">
            <v>0.53732885559306509</v>
          </cell>
          <cell r="AC376">
            <v>0.45700429024440281</v>
          </cell>
          <cell r="AD376">
            <v>0.74475287745431917</v>
          </cell>
          <cell r="AE376">
            <v>0.50643066663312808</v>
          </cell>
          <cell r="AG376" t="str">
            <v>Table 231. Employed population by sex and employment status and sector of employment</v>
          </cell>
          <cell r="BA376" t="str">
            <v>Health and social work</v>
          </cell>
          <cell r="BE376">
            <v>37.799999999999997</v>
          </cell>
          <cell r="BF376">
            <v>342.30000000000206</v>
          </cell>
          <cell r="BG376">
            <v>743.39999999999384</v>
          </cell>
          <cell r="BH376">
            <v>70.349999999999909</v>
          </cell>
          <cell r="BI376">
            <v>424.20000000000294</v>
          </cell>
          <cell r="BJ376">
            <v>229.95000000000087</v>
          </cell>
          <cell r="BK376">
            <v>134.4</v>
          </cell>
          <cell r="BL376">
            <v>3.15</v>
          </cell>
          <cell r="BM376">
            <v>1985.5499999999402</v>
          </cell>
        </row>
        <row r="377">
          <cell r="K377" t="str">
            <v>Census 2000</v>
          </cell>
          <cell r="Q377" t="str">
            <v>Manufacturing</v>
          </cell>
          <cell r="V377">
            <v>5.25</v>
          </cell>
          <cell r="W377">
            <v>21</v>
          </cell>
          <cell r="X377">
            <v>8.4</v>
          </cell>
          <cell r="Y377">
            <v>3.15</v>
          </cell>
          <cell r="Z377">
            <v>37.799999999999997</v>
          </cell>
          <cell r="AA377">
            <v>6.0002400095999629E-2</v>
          </cell>
          <cell r="AB377">
            <v>0.10333247222943577</v>
          </cell>
          <cell r="AC377">
            <v>7.4612945346024986E-2</v>
          </cell>
          <cell r="AD377">
            <v>0.20311442112390518</v>
          </cell>
          <cell r="AE377">
            <v>9.025497029105238E-2</v>
          </cell>
          <cell r="BA377" t="str">
            <v>Other community, social and personal services</v>
          </cell>
          <cell r="BE377">
            <v>126</v>
          </cell>
          <cell r="BF377">
            <v>833.69999999998993</v>
          </cell>
          <cell r="BG377">
            <v>1185.4499999999748</v>
          </cell>
          <cell r="BH377">
            <v>212.10000000000068</v>
          </cell>
          <cell r="BI377">
            <v>245.70000000000104</v>
          </cell>
          <cell r="BJ377">
            <v>122.85</v>
          </cell>
          <cell r="BK377">
            <v>32.549999999999997</v>
          </cell>
          <cell r="BL377">
            <v>14.7</v>
          </cell>
          <cell r="BM377">
            <v>2773.0500000000629</v>
          </cell>
        </row>
        <row r="378">
          <cell r="C378" t="str">
            <v>ISCO</v>
          </cell>
          <cell r="H378" t="str">
            <v>Born in Aruba</v>
          </cell>
          <cell r="K378" t="str">
            <v xml:space="preserve">     Foreign-born</v>
          </cell>
          <cell r="N378" t="str">
            <v>Total</v>
          </cell>
          <cell r="Q378" t="str">
            <v>Electricity, gas and water supply</v>
          </cell>
          <cell r="V378">
            <v>466.2000000000034</v>
          </cell>
          <cell r="W378">
            <v>1183.3499999999749</v>
          </cell>
          <cell r="X378">
            <v>606.9</v>
          </cell>
          <cell r="Y378">
            <v>181.65</v>
          </cell>
          <cell r="Z378">
            <v>2438.1</v>
          </cell>
          <cell r="AA378">
            <v>5.3282131285248058</v>
          </cell>
          <cell r="AB378">
            <v>5.8227848101285797</v>
          </cell>
          <cell r="AC378">
            <v>5.3907853012503031</v>
          </cell>
          <cell r="AD378">
            <v>11.71293161814522</v>
          </cell>
          <cell r="AE378">
            <v>5.8214455837728902</v>
          </cell>
          <cell r="AJ378" t="str">
            <v>Employment status</v>
          </cell>
          <cell r="BA378" t="str">
            <v>Private households with employed persons</v>
          </cell>
          <cell r="BE378">
            <v>425.25000000000296</v>
          </cell>
          <cell r="BF378">
            <v>848.39999999998929</v>
          </cell>
          <cell r="BG378">
            <v>348.60000000000213</v>
          </cell>
          <cell r="BH378">
            <v>153.30000000000001</v>
          </cell>
          <cell r="BI378">
            <v>65.099999999999923</v>
          </cell>
          <cell r="BJ378">
            <v>13.65</v>
          </cell>
          <cell r="BK378">
            <v>0</v>
          </cell>
          <cell r="BL378">
            <v>9.4499999999999993</v>
          </cell>
          <cell r="BM378">
            <v>1863.7499999999454</v>
          </cell>
        </row>
        <row r="379">
          <cell r="H379" t="str">
            <v>Male</v>
          </cell>
          <cell r="I379" t="str">
            <v>Female</v>
          </cell>
          <cell r="K379" t="str">
            <v>Male</v>
          </cell>
          <cell r="L379" t="str">
            <v>Female</v>
          </cell>
          <cell r="Q379" t="str">
            <v>Construction</v>
          </cell>
          <cell r="V379">
            <v>81.899999999999878</v>
          </cell>
          <cell r="W379">
            <v>233.1000000000009</v>
          </cell>
          <cell r="X379">
            <v>174.3</v>
          </cell>
          <cell r="Y379">
            <v>11.55</v>
          </cell>
          <cell r="Z379">
            <v>500.85000000000377</v>
          </cell>
          <cell r="AA379">
            <v>0.93603744149759283</v>
          </cell>
          <cell r="AB379">
            <v>1.1469904417467411</v>
          </cell>
          <cell r="AC379">
            <v>1.5482186159300206</v>
          </cell>
          <cell r="AD379">
            <v>0.74475287745431906</v>
          </cell>
          <cell r="AE379">
            <v>1.195878356356453</v>
          </cell>
          <cell r="AN379" t="str">
            <v xml:space="preserve">    Own account</v>
          </cell>
          <cell r="AP379" t="str">
            <v>Employee</v>
          </cell>
          <cell r="AR379" t="str">
            <v xml:space="preserve">Employee </v>
          </cell>
          <cell r="AT379" t="str">
            <v xml:space="preserve">Unpaid </v>
          </cell>
          <cell r="BA379" t="str">
            <v>Extra territorial organizations and bodies</v>
          </cell>
          <cell r="BE379">
            <v>0</v>
          </cell>
          <cell r="BF379">
            <v>1.05</v>
          </cell>
          <cell r="BG379">
            <v>8.4</v>
          </cell>
          <cell r="BH379">
            <v>9.4499999999999993</v>
          </cell>
          <cell r="BI379">
            <v>2.1</v>
          </cell>
          <cell r="BJ379">
            <v>15.75</v>
          </cell>
          <cell r="BK379">
            <v>8.4</v>
          </cell>
          <cell r="BL379">
            <v>0</v>
          </cell>
          <cell r="BM379">
            <v>45.15</v>
          </cell>
        </row>
        <row r="380">
          <cell r="C380" t="str">
            <v>Armed forces</v>
          </cell>
          <cell r="H380">
            <v>7.0198310226415803E-2</v>
          </cell>
          <cell r="I380">
            <v>0</v>
          </cell>
          <cell r="K380">
            <v>0.25070825080862785</v>
          </cell>
          <cell r="L380">
            <v>0</v>
          </cell>
          <cell r="N380">
            <v>0.32090656103504367</v>
          </cell>
          <cell r="Q380" t="str">
            <v>Wholesale and retail trade, repair</v>
          </cell>
          <cell r="V380">
            <v>786.44999999999197</v>
          </cell>
          <cell r="W380">
            <v>2027.5499999999383</v>
          </cell>
          <cell r="X380">
            <v>980.69999999998356</v>
          </cell>
          <cell r="Y380">
            <v>97.649999999999835</v>
          </cell>
          <cell r="Z380">
            <v>3892.3500000002568</v>
          </cell>
          <cell r="AA380">
            <v>8.9883595343806526</v>
          </cell>
          <cell r="AB380">
            <v>9.976750193751716</v>
          </cell>
          <cell r="AC380">
            <v>8.7110613691482701</v>
          </cell>
          <cell r="AD380">
            <v>6.2965470548410494</v>
          </cell>
          <cell r="AE380">
            <v>9.2937548574709243</v>
          </cell>
          <cell r="AJ380" t="str">
            <v xml:space="preserve">        Employer</v>
          </cell>
          <cell r="AL380" t="str">
            <v xml:space="preserve">           Small employer</v>
          </cell>
          <cell r="AN380" t="str">
            <v xml:space="preserve"> worker</v>
          </cell>
          <cell r="AP380" t="str">
            <v xml:space="preserve"> permanent job</v>
          </cell>
          <cell r="AR380" t="str">
            <v>temporary job</v>
          </cell>
          <cell r="AT380" t="str">
            <v>family worker</v>
          </cell>
          <cell r="AV380" t="str">
            <v xml:space="preserve">         Other (e.g. volunteer)</v>
          </cell>
          <cell r="BA380" t="str">
            <v>Not reported</v>
          </cell>
          <cell r="BE380">
            <v>31.5</v>
          </cell>
          <cell r="BF380">
            <v>92.399999999999849</v>
          </cell>
          <cell r="BG380">
            <v>108.15</v>
          </cell>
          <cell r="BH380">
            <v>27.3</v>
          </cell>
          <cell r="BI380">
            <v>32.549999999999997</v>
          </cell>
          <cell r="BJ380">
            <v>14.7</v>
          </cell>
          <cell r="BK380">
            <v>5.25</v>
          </cell>
          <cell r="BL380">
            <v>10.5</v>
          </cell>
          <cell r="BM380">
            <v>322.35000000000184</v>
          </cell>
        </row>
        <row r="381">
          <cell r="C381" t="str">
            <v>Legislators, senior officials, and managers</v>
          </cell>
          <cell r="H381">
            <v>3.3870684684244776</v>
          </cell>
          <cell r="I381">
            <v>2.0858926467277557</v>
          </cell>
          <cell r="K381">
            <v>2.3666858876334067</v>
          </cell>
          <cell r="L381">
            <v>1.1281871286388336</v>
          </cell>
          <cell r="N381">
            <v>8.96783413142448</v>
          </cell>
          <cell r="Q381" t="str">
            <v>Hotels and restaurants</v>
          </cell>
          <cell r="V381">
            <v>1899.4499999999439</v>
          </cell>
          <cell r="W381">
            <v>3141.6000000001268</v>
          </cell>
          <cell r="X381">
            <v>1719.8999999999517</v>
          </cell>
          <cell r="Y381">
            <v>346.5000000000021</v>
          </cell>
          <cell r="Z381">
            <v>7107.4500000008138</v>
          </cell>
          <cell r="AA381">
            <v>21.708868354732022</v>
          </cell>
          <cell r="AB381">
            <v>15.458537845524209</v>
          </cell>
          <cell r="AC381">
            <v>15.277000559598186</v>
          </cell>
          <cell r="AD381">
            <v>22.342586323629703</v>
          </cell>
          <cell r="AE381">
            <v>16.970441497227878</v>
          </cell>
          <cell r="AG381" t="str">
            <v>Sector of employment</v>
          </cell>
          <cell r="AJ381" t="str">
            <v>Male</v>
          </cell>
          <cell r="AK381" t="str">
            <v>Female</v>
          </cell>
          <cell r="AL381" t="str">
            <v>Male</v>
          </cell>
          <cell r="AM381" t="str">
            <v>Female</v>
          </cell>
          <cell r="AN381" t="str">
            <v>Male</v>
          </cell>
          <cell r="AO381" t="str">
            <v>Female</v>
          </cell>
          <cell r="AP381" t="str">
            <v>Male</v>
          </cell>
          <cell r="AQ381" t="str">
            <v>Female</v>
          </cell>
          <cell r="AR381" t="str">
            <v>Male</v>
          </cell>
          <cell r="AS381" t="str">
            <v>Female</v>
          </cell>
          <cell r="AT381" t="str">
            <v>Male</v>
          </cell>
          <cell r="AU381" t="str">
            <v>Female</v>
          </cell>
          <cell r="AV381" t="str">
            <v>Male</v>
          </cell>
          <cell r="AW381" t="str">
            <v>Female</v>
          </cell>
          <cell r="AX381" t="str">
            <v>NR</v>
          </cell>
          <cell r="AY381" t="str">
            <v>Total</v>
          </cell>
          <cell r="BV381" t="str">
            <v>Main</v>
          </cell>
          <cell r="BW381" t="str">
            <v>Social Economic</v>
          </cell>
          <cell r="BZ381" t="str">
            <v>Graph</v>
          </cell>
        </row>
        <row r="382">
          <cell r="C382" t="str">
            <v>Professionals</v>
          </cell>
          <cell r="H382">
            <v>2.0959209767601004</v>
          </cell>
          <cell r="I382">
            <v>1.7298869305795193</v>
          </cell>
          <cell r="K382">
            <v>1.341289141826163</v>
          </cell>
          <cell r="L382">
            <v>0.90505678541915235</v>
          </cell>
          <cell r="N382">
            <v>6.0721538345848289</v>
          </cell>
          <cell r="Q382" t="str">
            <v>Transport, storage and communications</v>
          </cell>
          <cell r="V382">
            <v>1627.4999999999557</v>
          </cell>
          <cell r="W382">
            <v>3995.2500000002747</v>
          </cell>
          <cell r="X382">
            <v>1773.4499999999493</v>
          </cell>
          <cell r="Y382">
            <v>245.70000000000104</v>
          </cell>
          <cell r="Z382">
            <v>7641.9000000009064</v>
          </cell>
          <cell r="AA382">
            <v>18.600744029759376</v>
          </cell>
          <cell r="AB382">
            <v>19.6590028416515</v>
          </cell>
          <cell r="AC382">
            <v>15.752658086179075</v>
          </cell>
          <cell r="AD382">
            <v>15.842924847664671</v>
          </cell>
          <cell r="AE382">
            <v>18.246546493843255</v>
          </cell>
          <cell r="BA382" t="str">
            <v>Total</v>
          </cell>
          <cell r="BE382">
            <v>2242.7999999999711</v>
          </cell>
          <cell r="BF382">
            <v>11332.649999998825</v>
          </cell>
          <cell r="BG382">
            <v>16764.299999995063</v>
          </cell>
          <cell r="BH382">
            <v>3059.7000000001126</v>
          </cell>
          <cell r="BI382">
            <v>4303.9500000003281</v>
          </cell>
          <cell r="BJ382">
            <v>3061.800000000113</v>
          </cell>
          <cell r="BK382">
            <v>942.8999999999852</v>
          </cell>
          <cell r="BL382">
            <v>173.25</v>
          </cell>
          <cell r="BM382">
            <v>41881.350000009232</v>
          </cell>
        </row>
        <row r="383">
          <cell r="C383" t="str">
            <v>Technicians and associate professionals</v>
          </cell>
          <cell r="H383">
            <v>4.5152555970632546</v>
          </cell>
          <cell r="I383">
            <v>3.6628475443139568</v>
          </cell>
          <cell r="K383">
            <v>1.5443628249811427</v>
          </cell>
          <cell r="L383">
            <v>1.3638528843989386</v>
          </cell>
          <cell r="N383">
            <v>11.08631885075788</v>
          </cell>
          <cell r="Q383" t="str">
            <v>Financial intermediation</v>
          </cell>
          <cell r="V383">
            <v>658.34999999999752</v>
          </cell>
          <cell r="W383">
            <v>1298.8499999999699</v>
          </cell>
          <cell r="X383">
            <v>829.49999999999011</v>
          </cell>
          <cell r="Y383">
            <v>115.5</v>
          </cell>
          <cell r="Z383">
            <v>2902.2000000000853</v>
          </cell>
          <cell r="AA383">
            <v>7.5243009720383247</v>
          </cell>
          <cell r="AB383">
            <v>6.3911134073904519</v>
          </cell>
          <cell r="AC383">
            <v>7.3680283529198789</v>
          </cell>
          <cell r="AD383">
            <v>7.4475287745431755</v>
          </cell>
          <cell r="AE383">
            <v>6.929576052346559</v>
          </cell>
          <cell r="AG383" t="str">
            <v>Private sector</v>
          </cell>
          <cell r="AJ383">
            <v>1128.7499999999773</v>
          </cell>
          <cell r="AK383">
            <v>448.35000000000321</v>
          </cell>
          <cell r="AL383">
            <v>598.5</v>
          </cell>
          <cell r="AM383">
            <v>299.25000000000159</v>
          </cell>
          <cell r="AN383">
            <v>1185.4499999999748</v>
          </cell>
          <cell r="AO383">
            <v>388.50000000000256</v>
          </cell>
          <cell r="AP383">
            <v>13466.249999997346</v>
          </cell>
          <cell r="AQ383">
            <v>12959.099999997698</v>
          </cell>
          <cell r="AR383">
            <v>1672.6499999999537</v>
          </cell>
          <cell r="AS383">
            <v>1360.7999999999672</v>
          </cell>
          <cell r="AT383">
            <v>42</v>
          </cell>
          <cell r="AU383">
            <v>78.749999999999886</v>
          </cell>
          <cell r="AV383">
            <v>42</v>
          </cell>
          <cell r="AW383">
            <v>30.45</v>
          </cell>
          <cell r="AX383">
            <v>6.3</v>
          </cell>
          <cell r="AY383">
            <v>33707.099999994927</v>
          </cell>
        </row>
        <row r="384">
          <cell r="C384" t="str">
            <v>Clerks</v>
          </cell>
          <cell r="H384">
            <v>4.6381026399594765</v>
          </cell>
          <cell r="I384">
            <v>10.426956151131641</v>
          </cell>
          <cell r="K384">
            <v>0.99029759069408674</v>
          </cell>
          <cell r="L384">
            <v>2.3115300724555108</v>
          </cell>
          <cell r="N384">
            <v>18.366886454241609</v>
          </cell>
          <cell r="Q384" t="str">
            <v>Real estate, renting and business activities</v>
          </cell>
          <cell r="V384">
            <v>381.15000000000248</v>
          </cell>
          <cell r="W384">
            <v>750.74999999999352</v>
          </cell>
          <cell r="X384">
            <v>326.55000000000189</v>
          </cell>
          <cell r="Y384">
            <v>26.25</v>
          </cell>
          <cell r="Z384">
            <v>1484.6999999999618</v>
          </cell>
          <cell r="AA384">
            <v>4.3561742469696014</v>
          </cell>
          <cell r="AB384">
            <v>3.6941358822022954</v>
          </cell>
          <cell r="AC384">
            <v>2.9005782503267379</v>
          </cell>
          <cell r="AD384">
            <v>1.6926201760325437</v>
          </cell>
          <cell r="AE384">
            <v>3.5450146664317996</v>
          </cell>
          <cell r="AG384" t="str">
            <v>Public or subsidized education</v>
          </cell>
          <cell r="AJ384" t="str">
            <v xml:space="preserve"> </v>
          </cell>
          <cell r="AK384" t="str">
            <v xml:space="preserve"> </v>
          </cell>
          <cell r="AL384" t="str">
            <v xml:space="preserve"> </v>
          </cell>
          <cell r="AM384" t="str">
            <v xml:space="preserve"> </v>
          </cell>
          <cell r="AN384" t="str">
            <v xml:space="preserve"> </v>
          </cell>
          <cell r="AO384" t="str">
            <v xml:space="preserve"> </v>
          </cell>
          <cell r="AP384">
            <v>296.10000000000156</v>
          </cell>
          <cell r="AQ384">
            <v>583.80000000000075</v>
          </cell>
          <cell r="AR384">
            <v>64.049999999999926</v>
          </cell>
          <cell r="AS384">
            <v>120.75</v>
          </cell>
          <cell r="AT384" t="str">
            <v xml:space="preserve"> </v>
          </cell>
          <cell r="AU384" t="str">
            <v xml:space="preserve"> </v>
          </cell>
          <cell r="AV384">
            <v>2.1</v>
          </cell>
          <cell r="AW384">
            <v>1.05</v>
          </cell>
          <cell r="AX384" t="str">
            <v xml:space="preserve"> </v>
          </cell>
          <cell r="AY384">
            <v>1067.8499999999999</v>
          </cell>
        </row>
        <row r="385">
          <cell r="C385" t="str">
            <v>Service workers and shop and market sales workers</v>
          </cell>
          <cell r="H385">
            <v>4.7910346729527333</v>
          </cell>
          <cell r="I385">
            <v>5.7888535111712169</v>
          </cell>
          <cell r="K385">
            <v>3.7230175245080246</v>
          </cell>
          <cell r="L385">
            <v>5.1345049765605912</v>
          </cell>
          <cell r="N385">
            <v>19.43741068519429</v>
          </cell>
          <cell r="Q385" t="str">
            <v>Public administration and defence; social security</v>
          </cell>
          <cell r="V385">
            <v>880.94999999998788</v>
          </cell>
          <cell r="W385">
            <v>1830.1499999999469</v>
          </cell>
          <cell r="X385">
            <v>835.79999999998984</v>
          </cell>
          <cell r="Y385">
            <v>173.25</v>
          </cell>
          <cell r="Z385">
            <v>3720.150000000227</v>
          </cell>
          <cell r="AA385">
            <v>10.068402736108599</v>
          </cell>
          <cell r="AB385">
            <v>9.0054249547950622</v>
          </cell>
          <cell r="AC385">
            <v>7.4239880619293954</v>
          </cell>
          <cell r="AD385">
            <v>11.1712931618148</v>
          </cell>
          <cell r="AE385">
            <v>8.8825933261449475</v>
          </cell>
          <cell r="AG385" t="str">
            <v>Government N.V.</v>
          </cell>
          <cell r="AJ385" t="str">
            <v xml:space="preserve"> </v>
          </cell>
          <cell r="AK385" t="str">
            <v xml:space="preserve"> </v>
          </cell>
          <cell r="AL385" t="str">
            <v xml:space="preserve"> </v>
          </cell>
          <cell r="AM385" t="str">
            <v xml:space="preserve"> </v>
          </cell>
          <cell r="AN385" t="str">
            <v xml:space="preserve"> </v>
          </cell>
          <cell r="AO385" t="str">
            <v xml:space="preserve"> </v>
          </cell>
          <cell r="AP385">
            <v>877.79999999998802</v>
          </cell>
          <cell r="AQ385">
            <v>406.35000000000275</v>
          </cell>
          <cell r="AR385">
            <v>48.3</v>
          </cell>
          <cell r="AS385">
            <v>30.45</v>
          </cell>
          <cell r="AT385" t="str">
            <v xml:space="preserve"> </v>
          </cell>
          <cell r="AU385" t="str">
            <v xml:space="preserve"> </v>
          </cell>
          <cell r="AV385" t="str">
            <v xml:space="preserve"> </v>
          </cell>
          <cell r="AW385" t="str">
            <v xml:space="preserve"> </v>
          </cell>
          <cell r="AX385" t="str">
            <v xml:space="preserve"> </v>
          </cell>
          <cell r="AY385">
            <v>1362.8999999999908</v>
          </cell>
          <cell r="BA385" t="str">
            <v>Source: Census 2000</v>
          </cell>
        </row>
        <row r="386">
          <cell r="C386" t="str">
            <v>Skilled agricultural and fishery workers</v>
          </cell>
          <cell r="H386">
            <v>0.30586406598652599</v>
          </cell>
          <cell r="I386">
            <v>1.504249504851767E-2</v>
          </cell>
          <cell r="K386">
            <v>0.39110487126145943</v>
          </cell>
          <cell r="L386">
            <v>6.0169980194070681E-2</v>
          </cell>
          <cell r="N386">
            <v>0.7721814124905737</v>
          </cell>
          <cell r="Q386" t="str">
            <v>Education</v>
          </cell>
          <cell r="V386">
            <v>485.1000000000036</v>
          </cell>
          <cell r="W386">
            <v>1719.8999999999517</v>
          </cell>
          <cell r="X386">
            <v>1268.3999999999712</v>
          </cell>
          <cell r="Y386">
            <v>50.4</v>
          </cell>
          <cell r="Z386">
            <v>3523.800000000193</v>
          </cell>
          <cell r="AA386">
            <v>5.5442217688704067</v>
          </cell>
          <cell r="AB386">
            <v>8.4629294755905491</v>
          </cell>
          <cell r="AC386">
            <v>11.266554747249517</v>
          </cell>
          <cell r="AD386">
            <v>3.2498307379824802</v>
          </cell>
          <cell r="AE386">
            <v>8.4137688971330107</v>
          </cell>
          <cell r="AG386" t="str">
            <v>Foundation</v>
          </cell>
          <cell r="AJ386" t="str">
            <v xml:space="preserve"> </v>
          </cell>
          <cell r="AK386" t="str">
            <v xml:space="preserve"> </v>
          </cell>
          <cell r="AL386" t="str">
            <v xml:space="preserve"> </v>
          </cell>
          <cell r="AM386" t="str">
            <v xml:space="preserve"> </v>
          </cell>
          <cell r="AN386" t="str">
            <v xml:space="preserve"> </v>
          </cell>
          <cell r="AO386" t="str">
            <v xml:space="preserve"> </v>
          </cell>
          <cell r="AP386">
            <v>265.65000000000123</v>
          </cell>
          <cell r="AQ386">
            <v>739.19999999999402</v>
          </cell>
          <cell r="AR386">
            <v>29.4</v>
          </cell>
          <cell r="AS386">
            <v>48.3</v>
          </cell>
          <cell r="AT386" t="str">
            <v xml:space="preserve"> </v>
          </cell>
          <cell r="AU386" t="str">
            <v xml:space="preserve"> </v>
          </cell>
          <cell r="AV386">
            <v>8.4</v>
          </cell>
          <cell r="AW386">
            <v>23.1</v>
          </cell>
          <cell r="AX386">
            <v>1.05</v>
          </cell>
          <cell r="AY386">
            <v>1115.0999999999999</v>
          </cell>
          <cell r="BA386" t="str">
            <v xml:space="preserve">Note: age not reported is excluded </v>
          </cell>
        </row>
        <row r="387">
          <cell r="C387" t="str">
            <v>Craft and related trades workers</v>
          </cell>
          <cell r="H387">
            <v>5.5105673527735979</v>
          </cell>
          <cell r="I387">
            <v>0.3234136435431299</v>
          </cell>
          <cell r="K387">
            <v>5.9643492867372929</v>
          </cell>
          <cell r="L387">
            <v>0.43623235640701241</v>
          </cell>
          <cell r="N387">
            <v>12.234562639461165</v>
          </cell>
          <cell r="Q387" t="str">
            <v>Health and social work</v>
          </cell>
          <cell r="V387">
            <v>169.05</v>
          </cell>
          <cell r="W387">
            <v>560.70000000000175</v>
          </cell>
          <cell r="X387">
            <v>627.89999999999884</v>
          </cell>
          <cell r="Y387">
            <v>72.449999999999903</v>
          </cell>
          <cell r="Z387">
            <v>1430.0999999999642</v>
          </cell>
          <cell r="AA387">
            <v>1.9320772830911903</v>
          </cell>
          <cell r="AB387">
            <v>2.7589770085259424</v>
          </cell>
          <cell r="AC387">
            <v>5.5773176646153573</v>
          </cell>
          <cell r="AD387">
            <v>4.671631685849813</v>
          </cell>
          <cell r="AE387">
            <v>3.4146463760113965</v>
          </cell>
          <cell r="AG387" t="str">
            <v>Local government</v>
          </cell>
          <cell r="AJ387" t="str">
            <v xml:space="preserve"> </v>
          </cell>
          <cell r="AK387" t="str">
            <v xml:space="preserve"> </v>
          </cell>
          <cell r="AL387" t="str">
            <v xml:space="preserve"> </v>
          </cell>
          <cell r="AM387" t="str">
            <v xml:space="preserve"> </v>
          </cell>
          <cell r="AN387" t="str">
            <v xml:space="preserve"> </v>
          </cell>
          <cell r="AO387" t="str">
            <v xml:space="preserve"> </v>
          </cell>
          <cell r="AP387">
            <v>2361.4499999999916</v>
          </cell>
          <cell r="AQ387">
            <v>1592.8499999999572</v>
          </cell>
          <cell r="AR387">
            <v>191.1</v>
          </cell>
          <cell r="AS387">
            <v>191.1</v>
          </cell>
          <cell r="AT387" t="str">
            <v xml:space="preserve"> </v>
          </cell>
          <cell r="AU387" t="str">
            <v xml:space="preserve"> </v>
          </cell>
          <cell r="AV387">
            <v>3.15</v>
          </cell>
          <cell r="AW387">
            <v>2.1</v>
          </cell>
          <cell r="AX387">
            <v>1.05</v>
          </cell>
          <cell r="AY387">
            <v>4342.7999999999493</v>
          </cell>
        </row>
        <row r="388">
          <cell r="C388" t="str">
            <v>Plant and machine operators and assemblers</v>
          </cell>
          <cell r="H388">
            <v>3.6026775641198885</v>
          </cell>
          <cell r="I388">
            <v>0.23817283826819605</v>
          </cell>
          <cell r="K388">
            <v>1.1106375510822295</v>
          </cell>
          <cell r="L388">
            <v>6.0169980194070681E-2</v>
          </cell>
          <cell r="N388">
            <v>5.0141650161724627</v>
          </cell>
          <cell r="Q388" t="str">
            <v>Other community, social and personal services</v>
          </cell>
          <cell r="V388">
            <v>295.05000000000155</v>
          </cell>
          <cell r="W388">
            <v>981.74999999998352</v>
          </cell>
          <cell r="X388">
            <v>643.64999999999816</v>
          </cell>
          <cell r="Y388">
            <v>65.099999999999923</v>
          </cell>
          <cell r="Z388">
            <v>1985.5499999999402</v>
          </cell>
          <cell r="AA388">
            <v>3.3721348853951967</v>
          </cell>
          <cell r="AB388">
            <v>4.8307930767260396</v>
          </cell>
          <cell r="AC388">
            <v>5.7172169371391481</v>
          </cell>
          <cell r="AD388">
            <v>4.197698036560702</v>
          </cell>
          <cell r="AE388">
            <v>4.7408930227881925</v>
          </cell>
          <cell r="AG388" t="str">
            <v xml:space="preserve">Extra-territorial organization </v>
          </cell>
          <cell r="AJ388" t="str">
            <v xml:space="preserve"> </v>
          </cell>
          <cell r="AK388" t="str">
            <v xml:space="preserve"> </v>
          </cell>
          <cell r="AL388" t="str">
            <v xml:space="preserve"> </v>
          </cell>
          <cell r="AM388" t="str">
            <v xml:space="preserve"> </v>
          </cell>
          <cell r="AN388" t="str">
            <v xml:space="preserve"> </v>
          </cell>
          <cell r="AO388" t="str">
            <v xml:space="preserve"> </v>
          </cell>
          <cell r="AP388">
            <v>101.85</v>
          </cell>
          <cell r="AQ388">
            <v>32.549999999999997</v>
          </cell>
          <cell r="AR388">
            <v>18.899999999999999</v>
          </cell>
          <cell r="AS388">
            <v>1.05</v>
          </cell>
          <cell r="AT388" t="str">
            <v xml:space="preserve"> </v>
          </cell>
          <cell r="AU388" t="str">
            <v xml:space="preserve"> </v>
          </cell>
          <cell r="AV388">
            <v>1.05</v>
          </cell>
          <cell r="AW388" t="str">
            <v xml:space="preserve"> </v>
          </cell>
          <cell r="AX388" t="str">
            <v xml:space="preserve"> </v>
          </cell>
          <cell r="AY388">
            <v>155.4</v>
          </cell>
          <cell r="BH388" t="str">
            <v>Main</v>
          </cell>
          <cell r="BI388" t="str">
            <v>Social Economic</v>
          </cell>
        </row>
        <row r="389">
          <cell r="C389" t="str">
            <v>Elementary occupations</v>
          </cell>
          <cell r="H389">
            <v>3.3394339007708407</v>
          </cell>
          <cell r="I389">
            <v>2.3366008975363726</v>
          </cell>
          <cell r="K389">
            <v>3.5349863364015617</v>
          </cell>
          <cell r="L389">
            <v>8.183117306394033</v>
          </cell>
          <cell r="N389">
            <v>17.399152606119795</v>
          </cell>
          <cell r="Q389" t="str">
            <v>Private households with employed persons</v>
          </cell>
          <cell r="V389">
            <v>610.04999999999995</v>
          </cell>
          <cell r="W389">
            <v>1309.3499999999694</v>
          </cell>
          <cell r="X389">
            <v>759.14999999999316</v>
          </cell>
          <cell r="Y389">
            <v>94.499999999999844</v>
          </cell>
          <cell r="Z389">
            <v>2773.0500000000629</v>
          </cell>
          <cell r="AA389">
            <v>6.9722788911551525</v>
          </cell>
          <cell r="AB389">
            <v>6.4427796435051672</v>
          </cell>
          <cell r="AC389">
            <v>6.7431449356469466</v>
          </cell>
          <cell r="AD389">
            <v>6.0934326337171454</v>
          </cell>
          <cell r="AE389">
            <v>6.6212049038520764</v>
          </cell>
          <cell r="AG389" t="str">
            <v>NR</v>
          </cell>
          <cell r="AJ389">
            <v>1.05</v>
          </cell>
          <cell r="AK389">
            <v>1.05</v>
          </cell>
          <cell r="AL389">
            <v>2.1</v>
          </cell>
          <cell r="AM389">
            <v>2.1</v>
          </cell>
          <cell r="AN389">
            <v>5.25</v>
          </cell>
          <cell r="AO389">
            <v>3.15</v>
          </cell>
          <cell r="AP389">
            <v>39.9</v>
          </cell>
          <cell r="AQ389">
            <v>39.9</v>
          </cell>
          <cell r="AR389">
            <v>11.55</v>
          </cell>
          <cell r="AS389">
            <v>9.4499999999999993</v>
          </cell>
          <cell r="AT389" t="str">
            <v xml:space="preserve"> </v>
          </cell>
          <cell r="AU389" t="str">
            <v xml:space="preserve"> </v>
          </cell>
          <cell r="AV389" t="str">
            <v xml:space="preserve"> </v>
          </cell>
          <cell r="AW389" t="str">
            <v xml:space="preserve"> </v>
          </cell>
          <cell r="AX389">
            <v>14.7</v>
          </cell>
          <cell r="AY389">
            <v>130.19999999999999</v>
          </cell>
          <cell r="BA389" t="str">
            <v>Table 223. Percentage of employed population by branch of industry (ISIC) and education (ISCED) ≥ 14 yrs</v>
          </cell>
        </row>
        <row r="390">
          <cell r="C390" t="str">
            <v>Not Reported</v>
          </cell>
          <cell r="H390">
            <v>0.1052974653396237</v>
          </cell>
          <cell r="I390">
            <v>7.2705392734502078E-2</v>
          </cell>
          <cell r="K390">
            <v>8.5240805274933482E-2</v>
          </cell>
          <cell r="L390">
            <v>6.5184145210243238E-2</v>
          </cell>
          <cell r="N390">
            <v>0.32842780855930254</v>
          </cell>
          <cell r="Q390" t="str">
            <v>Extra territorial organizations and bodies</v>
          </cell>
          <cell r="V390">
            <v>302.40000000000163</v>
          </cell>
          <cell r="W390">
            <v>998.54999999998279</v>
          </cell>
          <cell r="X390">
            <v>531.30000000000302</v>
          </cell>
          <cell r="Y390">
            <v>31.5</v>
          </cell>
          <cell r="Z390">
            <v>1863.7499999999454</v>
          </cell>
          <cell r="AA390">
            <v>3.4561382455295973</v>
          </cell>
          <cell r="AB390">
            <v>4.913459054509584</v>
          </cell>
          <cell r="AC390">
            <v>4.7192687931361066</v>
          </cell>
          <cell r="AD390">
            <v>2.0311442112390528</v>
          </cell>
          <cell r="AE390">
            <v>4.450071451850369</v>
          </cell>
          <cell r="AY390">
            <v>0</v>
          </cell>
        </row>
        <row r="391">
          <cell r="Q391" t="str">
            <v>Not reported</v>
          </cell>
          <cell r="V391">
            <v>5.25</v>
          </cell>
          <cell r="W391">
            <v>15.75</v>
          </cell>
          <cell r="X391">
            <v>21</v>
          </cell>
          <cell r="Y391">
            <v>3.15</v>
          </cell>
          <cell r="Z391">
            <v>45.15</v>
          </cell>
          <cell r="AA391">
            <v>6.0002400095999629E-2</v>
          </cell>
          <cell r="AB391">
            <v>7.7499354172076818E-2</v>
          </cell>
          <cell r="AC391">
            <v>0.18653236336506251</v>
          </cell>
          <cell r="AD391">
            <v>0.20311442112390518</v>
          </cell>
          <cell r="AE391">
            <v>0.10780454784764584</v>
          </cell>
          <cell r="AG391" t="str">
            <v>Total</v>
          </cell>
          <cell r="AJ391">
            <v>1129.7999999999772</v>
          </cell>
          <cell r="AK391">
            <v>449.40000000000322</v>
          </cell>
          <cell r="AL391">
            <v>600.6</v>
          </cell>
          <cell r="AM391">
            <v>301.35000000000161</v>
          </cell>
          <cell r="AN391">
            <v>1190.6999999999746</v>
          </cell>
          <cell r="AO391">
            <v>391.65000000000259</v>
          </cell>
          <cell r="AP391">
            <v>17408.999999994616</v>
          </cell>
          <cell r="AQ391">
            <v>16353.749999995345</v>
          </cell>
          <cell r="AR391">
            <v>2035.949999999938</v>
          </cell>
          <cell r="AS391">
            <v>1761.8999999999498</v>
          </cell>
          <cell r="AT391">
            <v>42</v>
          </cell>
          <cell r="AU391">
            <v>78.749999999999886</v>
          </cell>
          <cell r="AV391">
            <v>56.699999999999946</v>
          </cell>
          <cell r="AW391">
            <v>56.699999999999946</v>
          </cell>
          <cell r="AX391">
            <v>23.1</v>
          </cell>
          <cell r="AY391">
            <v>41881.349999989805</v>
          </cell>
          <cell r="BL391" t="str">
            <v>ISCED 9</v>
          </cell>
        </row>
        <row r="392">
          <cell r="C392" t="str">
            <v>Total</v>
          </cell>
          <cell r="H392">
            <v>32.361421014371203</v>
          </cell>
          <cell r="I392">
            <v>26.680372051051631</v>
          </cell>
          <cell r="K392">
            <v>21.30268007121029</v>
          </cell>
          <cell r="L392">
            <v>19.648005615874492</v>
          </cell>
          <cell r="N392">
            <v>100</v>
          </cell>
          <cell r="V392">
            <v>55.649999999999949</v>
          </cell>
          <cell r="W392">
            <v>145.94999999999999</v>
          </cell>
          <cell r="X392">
            <v>99.749999999999829</v>
          </cell>
          <cell r="Y392">
            <v>21</v>
          </cell>
          <cell r="Z392">
            <v>322.35000000000184</v>
          </cell>
          <cell r="AA392">
            <v>0.63602544101759551</v>
          </cell>
          <cell r="AB392">
            <v>0.71816068199457817</v>
          </cell>
          <cell r="AC392">
            <v>0.88602872598404514</v>
          </cell>
          <cell r="AD392">
            <v>1.354096140826035</v>
          </cell>
          <cell r="AE392">
            <v>0.76967432998203444</v>
          </cell>
          <cell r="BA392" t="str">
            <v>ISIC</v>
          </cell>
          <cell r="BC392" t="str">
            <v>Less than primary/ no education</v>
          </cell>
          <cell r="BF392" t="str">
            <v>ISCED 1</v>
          </cell>
          <cell r="BG392" t="str">
            <v>ISCED 2</v>
          </cell>
          <cell r="BH392" t="str">
            <v>ISCED 3</v>
          </cell>
          <cell r="BI392" t="str">
            <v>ISCED 5</v>
          </cell>
          <cell r="BJ392" t="str">
            <v>ISCED 6</v>
          </cell>
          <cell r="BK392" t="str">
            <v>ISCED 7</v>
          </cell>
          <cell r="BL392" t="str">
            <v xml:space="preserve">  unknown</v>
          </cell>
          <cell r="BM392" t="str">
            <v>TOTAL</v>
          </cell>
        </row>
        <row r="393">
          <cell r="Q393" t="str">
            <v>Total</v>
          </cell>
          <cell r="AG393" t="str">
            <v>Source: Census 2000</v>
          </cell>
          <cell r="BA393" t="str">
            <v>Agriculture, hunting and forestry &amp; fishing</v>
          </cell>
          <cell r="BE393">
            <v>8.2733722766798024E-2</v>
          </cell>
          <cell r="BF393">
            <v>0.20558076566295252</v>
          </cell>
          <cell r="BG393">
            <v>0.18301702309018955</v>
          </cell>
          <cell r="BH393">
            <v>3.7606237621271826E-2</v>
          </cell>
          <cell r="BI393">
            <v>3.2592072605102253E-2</v>
          </cell>
          <cell r="BJ393">
            <v>3.2592072605102253E-2</v>
          </cell>
          <cell r="BK393">
            <v>7.5212475242543656E-3</v>
          </cell>
          <cell r="BL393">
            <v>5.0141650161695771E-3</v>
          </cell>
          <cell r="BM393">
            <v>0.58665730689184059</v>
          </cell>
        </row>
        <row r="394">
          <cell r="C394" t="str">
            <v>Source : Census 2000</v>
          </cell>
          <cell r="V394">
            <v>8749.6500000006145</v>
          </cell>
          <cell r="W394">
            <v>20322.749999992597</v>
          </cell>
          <cell r="X394">
            <v>11258.099999998876</v>
          </cell>
          <cell r="Y394">
            <v>1550.849999999959</v>
          </cell>
          <cell r="Z394">
            <v>41881.350000009232</v>
          </cell>
          <cell r="AA394">
            <v>100</v>
          </cell>
          <cell r="AB394">
            <v>100</v>
          </cell>
          <cell r="AC394">
            <v>100</v>
          </cell>
          <cell r="AD394">
            <v>100</v>
          </cell>
          <cell r="AE394">
            <v>100</v>
          </cell>
          <cell r="AG394" t="str">
            <v xml:space="preserve">Note: age not reported is excluded </v>
          </cell>
          <cell r="BA394" t="str">
            <v>Mining and quarrying</v>
          </cell>
          <cell r="BE394">
            <v>7.5212475242543656E-3</v>
          </cell>
          <cell r="BF394">
            <v>2.7577907588932676E-2</v>
          </cell>
          <cell r="BG394">
            <v>3.2592072605102253E-2</v>
          </cell>
          <cell r="BH394">
            <v>5.0141650161695771E-3</v>
          </cell>
          <cell r="BI394">
            <v>1.2535412540423943E-2</v>
          </cell>
          <cell r="BJ394">
            <v>5.0141650161695771E-3</v>
          </cell>
          <cell r="BK394">
            <v>0</v>
          </cell>
          <cell r="BL394">
            <v>0</v>
          </cell>
          <cell r="BM394">
            <v>9.0254970291052367E-2</v>
          </cell>
        </row>
        <row r="395">
          <cell r="C395" t="str">
            <v xml:space="preserve">*= Place of birth unknown is included </v>
          </cell>
          <cell r="BA395" t="str">
            <v>Manufacturing</v>
          </cell>
          <cell r="BE395">
            <v>0.31839947852676809</v>
          </cell>
          <cell r="BF395">
            <v>1.6120540526985114</v>
          </cell>
          <cell r="BG395">
            <v>2.4995612605604882</v>
          </cell>
          <cell r="BH395">
            <v>0.39110487126122701</v>
          </cell>
          <cell r="BI395">
            <v>0.56409356431907964</v>
          </cell>
          <cell r="BJ395">
            <v>0.36101988116420947</v>
          </cell>
          <cell r="BK395">
            <v>6.5184145210204505E-2</v>
          </cell>
          <cell r="BL395">
            <v>1.0028330032339154E-2</v>
          </cell>
          <cell r="BM395">
            <v>5.8214455837728787</v>
          </cell>
        </row>
        <row r="396">
          <cell r="Q396" t="str">
            <v>Source: Census 2000</v>
          </cell>
          <cell r="BA396" t="str">
            <v>Electricity, gas and water supply</v>
          </cell>
          <cell r="BE396">
            <v>1.7549577556593518E-2</v>
          </cell>
          <cell r="BF396">
            <v>0.18803118810635885</v>
          </cell>
          <cell r="BG396">
            <v>0.60671396695652147</v>
          </cell>
          <cell r="BH396">
            <v>2.0056660064678308E-2</v>
          </cell>
          <cell r="BI396">
            <v>0.26073658084081802</v>
          </cell>
          <cell r="BJ396">
            <v>8.5240805274882814E-2</v>
          </cell>
          <cell r="BK396">
            <v>1.7549577556593518E-2</v>
          </cell>
          <cell r="BL396">
            <v>0</v>
          </cell>
          <cell r="BM396">
            <v>1.195878356356453</v>
          </cell>
        </row>
        <row r="397">
          <cell r="Q397" t="str">
            <v xml:space="preserve">Note: age not reported is excluded </v>
          </cell>
          <cell r="AN397" t="str">
            <v>Main</v>
          </cell>
          <cell r="AP397" t="str">
            <v>Social Economic</v>
          </cell>
          <cell r="BA397" t="str">
            <v>Construction</v>
          </cell>
          <cell r="BE397">
            <v>0.84237972271649419</v>
          </cell>
          <cell r="BF397">
            <v>3.3093489106718401</v>
          </cell>
          <cell r="BG397">
            <v>3.4271817885518194</v>
          </cell>
          <cell r="BH397">
            <v>0.60169980194035189</v>
          </cell>
          <cell r="BI397">
            <v>0.75713891744161033</v>
          </cell>
          <cell r="BJ397">
            <v>0.2782861583974115</v>
          </cell>
          <cell r="BK397">
            <v>4.763456765361098E-2</v>
          </cell>
          <cell r="BL397">
            <v>3.0084990097017462E-2</v>
          </cell>
          <cell r="BM397">
            <v>9.2937548574709243</v>
          </cell>
        </row>
        <row r="398">
          <cell r="AG398" t="str">
            <v>Table 233. Unemployment by sex and job experience ≥ 14 yrs</v>
          </cell>
          <cell r="BA398" t="str">
            <v>Wholesale and retail trade, repair</v>
          </cell>
          <cell r="BE398">
            <v>0.67189811216672668</v>
          </cell>
          <cell r="BF398">
            <v>5.0818562438877501</v>
          </cell>
          <cell r="BG398">
            <v>7.7167999598853187</v>
          </cell>
          <cell r="BH398">
            <v>1.1306942111462479</v>
          </cell>
          <cell r="BI398">
            <v>1.4967282573266161</v>
          </cell>
          <cell r="BJ398">
            <v>0.65184145210204814</v>
          </cell>
          <cell r="BK398">
            <v>0.15794619800934148</v>
          </cell>
          <cell r="BL398">
            <v>6.2677062702119715E-2</v>
          </cell>
          <cell r="BM398">
            <v>16.970441497227874</v>
          </cell>
        </row>
        <row r="399">
          <cell r="BA399" t="str">
            <v>Hotels and restaurants</v>
          </cell>
          <cell r="BE399">
            <v>1.1733146137836898</v>
          </cell>
          <cell r="BF399">
            <v>5.9643492867337482</v>
          </cell>
          <cell r="BG399">
            <v>7.2529896958895526</v>
          </cell>
          <cell r="BH399">
            <v>1.5669265675529869</v>
          </cell>
          <cell r="BI399">
            <v>1.4440795246568379</v>
          </cell>
          <cell r="BJ399">
            <v>0.65434853461013287</v>
          </cell>
          <cell r="BK399">
            <v>9.7776217815306751E-2</v>
          </cell>
          <cell r="BL399">
            <v>9.2762052799137171E-2</v>
          </cell>
          <cell r="BM399">
            <v>18.246546493843255</v>
          </cell>
        </row>
        <row r="400">
          <cell r="AC400" t="str">
            <v>Main</v>
          </cell>
          <cell r="AD400" t="str">
            <v>Social Economic</v>
          </cell>
          <cell r="AK400" t="str">
            <v>Census 2000</v>
          </cell>
          <cell r="AM400" t="str">
            <v>LFS 1997</v>
          </cell>
          <cell r="AO400" t="str">
            <v>LFS 1994</v>
          </cell>
          <cell r="AQ400" t="str">
            <v>Census 1991</v>
          </cell>
          <cell r="BA400" t="str">
            <v>Transport, storage and communications</v>
          </cell>
          <cell r="BE400">
            <v>0.13538245543657845</v>
          </cell>
          <cell r="BF400">
            <v>1.6872665279410517</v>
          </cell>
          <cell r="BG400">
            <v>3.4647880261730899</v>
          </cell>
          <cell r="BH400">
            <v>0.41868277885015964</v>
          </cell>
          <cell r="BI400">
            <v>0.76466016496586486</v>
          </cell>
          <cell r="BJ400">
            <v>0.32341364354293767</v>
          </cell>
          <cell r="BK400">
            <v>9.5269135307221961E-2</v>
          </cell>
          <cell r="BL400">
            <v>4.0113320129356617E-2</v>
          </cell>
          <cell r="BM400">
            <v>6.929576052346559</v>
          </cell>
        </row>
        <row r="401">
          <cell r="G401" t="str">
            <v>Main</v>
          </cell>
          <cell r="H401" t="str">
            <v>Social Economic</v>
          </cell>
          <cell r="Q401" t="str">
            <v>Table 229. Employed population by age group and major occupational group (ISCO) ≥ 14 yrs</v>
          </cell>
          <cell r="AG401" t="str">
            <v>Unemployment</v>
          </cell>
          <cell r="AJ401" t="str">
            <v>male</v>
          </cell>
          <cell r="AK401">
            <v>1563.4499999999584</v>
          </cell>
          <cell r="AM401">
            <v>1565.03841241736</v>
          </cell>
          <cell r="AO401">
            <v>1190.7729674799998</v>
          </cell>
          <cell r="AQ401">
            <v>1056.6400000000001</v>
          </cell>
          <cell r="BA401" t="str">
            <v>Financial intermediation</v>
          </cell>
          <cell r="BE401">
            <v>3.5099155113187036E-2</v>
          </cell>
          <cell r="BF401">
            <v>0.36603404618037916</v>
          </cell>
          <cell r="BG401">
            <v>1.785042745756354</v>
          </cell>
          <cell r="BH401">
            <v>0.43121819139058365</v>
          </cell>
          <cell r="BI401">
            <v>0.48135984155228079</v>
          </cell>
          <cell r="BJ401">
            <v>0.29834281846208982</v>
          </cell>
          <cell r="BK401">
            <v>0.14039662045274803</v>
          </cell>
          <cell r="BL401">
            <v>7.5212475242543656E-3</v>
          </cell>
          <cell r="BM401">
            <v>3.5450146664317996</v>
          </cell>
        </row>
        <row r="402">
          <cell r="C402" t="str">
            <v>Table 232. Employed population by sex and region of work ≥14 yrs</v>
          </cell>
          <cell r="AJ402" t="str">
            <v>female</v>
          </cell>
          <cell r="AK402">
            <v>1553.9999999999588</v>
          </cell>
          <cell r="AM402">
            <v>1579.1794464290042</v>
          </cell>
          <cell r="AO402">
            <v>1300.7667527299998</v>
          </cell>
          <cell r="AQ402">
            <v>830.96</v>
          </cell>
          <cell r="BA402" t="str">
            <v>Real estate, renting and business activities</v>
          </cell>
          <cell r="BE402">
            <v>0.39862611878548138</v>
          </cell>
          <cell r="BF402">
            <v>2.1134705543154473</v>
          </cell>
          <cell r="BG402">
            <v>3.3043347456556704</v>
          </cell>
          <cell r="BH402">
            <v>0.925113445483293</v>
          </cell>
          <cell r="BI402">
            <v>0.99280467320158305</v>
          </cell>
          <cell r="BJ402">
            <v>0.68192644219906584</v>
          </cell>
          <cell r="BK402">
            <v>0.42369694386632922</v>
          </cell>
          <cell r="BL402">
            <v>4.2620402637441407E-2</v>
          </cell>
          <cell r="BM402">
            <v>8.8825933261449475</v>
          </cell>
        </row>
        <row r="403">
          <cell r="V403" t="str">
            <v xml:space="preserve">age group </v>
          </cell>
          <cell r="AA403" t="str">
            <v xml:space="preserve">age group </v>
          </cell>
          <cell r="AJ403" t="str">
            <v>Total</v>
          </cell>
          <cell r="AK403">
            <v>3117.4500000001226</v>
          </cell>
          <cell r="AM403">
            <v>3144.2178588463648</v>
          </cell>
          <cell r="AO403">
            <v>2491.5397202100003</v>
          </cell>
          <cell r="AQ403">
            <v>1887.6</v>
          </cell>
          <cell r="BA403" t="str">
            <v>Public administration and defence; social security</v>
          </cell>
          <cell r="BE403">
            <v>0.13287537292849366</v>
          </cell>
          <cell r="BF403">
            <v>1.2660766665828256</v>
          </cell>
          <cell r="BG403">
            <v>3.6778900393602876</v>
          </cell>
          <cell r="BH403">
            <v>0.55406523428674037</v>
          </cell>
          <cell r="BI403">
            <v>1.2710908315989951</v>
          </cell>
          <cell r="BJ403">
            <v>0.96522676561265008</v>
          </cell>
          <cell r="BK403">
            <v>0.51645899666546813</v>
          </cell>
          <cell r="BL403">
            <v>3.0084990097017462E-2</v>
          </cell>
          <cell r="BM403">
            <v>8.4137688971330107</v>
          </cell>
        </row>
        <row r="404">
          <cell r="C404" t="str">
            <v>Region of work</v>
          </cell>
          <cell r="Q404" t="str">
            <v>ISIC</v>
          </cell>
          <cell r="AA404" t="str">
            <v>percentage</v>
          </cell>
          <cell r="BA404" t="str">
            <v>Education</v>
          </cell>
          <cell r="BE404">
            <v>6.7691227718289296E-2</v>
          </cell>
          <cell r="BF404">
            <v>0.21560909569529146</v>
          </cell>
          <cell r="BG404">
            <v>0.39110487126122701</v>
          </cell>
          <cell r="BH404">
            <v>9.5269135307221961E-2</v>
          </cell>
          <cell r="BI404">
            <v>0.36352696367229437</v>
          </cell>
          <cell r="BJ404">
            <v>2.0282297490405683</v>
          </cell>
          <cell r="BK404">
            <v>0.25070825080847886</v>
          </cell>
          <cell r="BL404">
            <v>2.5070825080847885E-3</v>
          </cell>
          <cell r="BM404">
            <v>3.4146463760113965</v>
          </cell>
        </row>
        <row r="405">
          <cell r="G405" t="str">
            <v>Male</v>
          </cell>
          <cell r="H405" t="str">
            <v>Female</v>
          </cell>
          <cell r="J405" t="str">
            <v>Total</v>
          </cell>
          <cell r="V405" t="str">
            <v>14-29</v>
          </cell>
          <cell r="W405" t="str">
            <v>30-44</v>
          </cell>
          <cell r="X405" t="str">
            <v>45-59</v>
          </cell>
          <cell r="Y405" t="str">
            <v>60+</v>
          </cell>
          <cell r="Z405" t="str">
            <v>Total</v>
          </cell>
          <cell r="AA405" t="str">
            <v>14-29</v>
          </cell>
          <cell r="AB405" t="str">
            <v>30-44</v>
          </cell>
          <cell r="AC405" t="str">
            <v>45-59</v>
          </cell>
          <cell r="AD405" t="str">
            <v>60+</v>
          </cell>
          <cell r="AE405" t="str">
            <v>Total</v>
          </cell>
          <cell r="AG405" t="str">
            <v>Unemployment rate</v>
          </cell>
          <cell r="AJ405" t="str">
            <v xml:space="preserve">male </v>
          </cell>
          <cell r="AK405">
            <v>6.5036034068596376</v>
          </cell>
          <cell r="AM405">
            <v>6.712574118450636</v>
          </cell>
          <cell r="AO405">
            <v>5.3370564398213105</v>
          </cell>
          <cell r="AQ405">
            <v>5.9197110062344631</v>
          </cell>
          <cell r="BA405" t="str">
            <v>Health and social work</v>
          </cell>
          <cell r="BE405">
            <v>9.0254970291052367E-2</v>
          </cell>
          <cell r="BF405">
            <v>0.81730889763564596</v>
          </cell>
          <cell r="BG405">
            <v>1.7750144157240153</v>
          </cell>
          <cell r="BH405">
            <v>0.16797452804168062</v>
          </cell>
          <cell r="BI405">
            <v>1.0128613332662617</v>
          </cell>
          <cell r="BJ405">
            <v>0.54905106927057079</v>
          </cell>
          <cell r="BK405">
            <v>0.32090656103485293</v>
          </cell>
          <cell r="BL405">
            <v>7.5212475242543656E-3</v>
          </cell>
          <cell r="BM405">
            <v>4.7408930227881925</v>
          </cell>
        </row>
        <row r="406">
          <cell r="C406" t="str">
            <v>Noord/ Tanki Leendert</v>
          </cell>
          <cell r="G406">
            <v>3651.9000000002152</v>
          </cell>
          <cell r="H406">
            <v>3384.1500000001688</v>
          </cell>
          <cell r="J406">
            <v>7036.0500000008014</v>
          </cell>
          <cell r="Q406" t="str">
            <v>Armed forces</v>
          </cell>
          <cell r="V406">
            <v>45.15</v>
          </cell>
          <cell r="W406">
            <v>70.349999999999909</v>
          </cell>
          <cell r="X406">
            <v>17.850000000000001</v>
          </cell>
          <cell r="Y406">
            <v>1.05</v>
          </cell>
          <cell r="Z406">
            <v>134.4</v>
          </cell>
          <cell r="AA406">
            <v>0.51602064082559651</v>
          </cell>
          <cell r="AB406">
            <v>0.34616378196860925</v>
          </cell>
          <cell r="AC406">
            <v>0.15855250886030314</v>
          </cell>
          <cell r="AD406">
            <v>6.7704807041301732E-2</v>
          </cell>
          <cell r="AE406">
            <v>0.32090656103485254</v>
          </cell>
          <cell r="AJ406" t="str">
            <v>female</v>
          </cell>
          <cell r="AK406">
            <v>7.4144581934794926</v>
          </cell>
          <cell r="AM406">
            <v>8.3229549829147622</v>
          </cell>
          <cell r="AO406">
            <v>7.9303410630534312</v>
          </cell>
          <cell r="AQ406">
            <v>6.308724832214879</v>
          </cell>
          <cell r="BA406" t="str">
            <v>Other community, social and personal services</v>
          </cell>
          <cell r="BE406">
            <v>0.30084990097017461</v>
          </cell>
          <cell r="BF406">
            <v>1.9906235114192978</v>
          </cell>
          <cell r="BG406">
            <v>2.8304961516276661</v>
          </cell>
          <cell r="BH406">
            <v>0.50643066663312886</v>
          </cell>
          <cell r="BI406">
            <v>0.58665730689184303</v>
          </cell>
          <cell r="BJ406">
            <v>0.29332865344592024</v>
          </cell>
          <cell r="BK406">
            <v>7.7719557750628443E-2</v>
          </cell>
          <cell r="BL406">
            <v>3.5099155113187036E-2</v>
          </cell>
          <cell r="BM406">
            <v>6.6212049038520764</v>
          </cell>
        </row>
        <row r="407">
          <cell r="C407" t="str">
            <v>Oranjestad  West</v>
          </cell>
          <cell r="G407">
            <v>6019.6500000006254</v>
          </cell>
          <cell r="H407">
            <v>6294.750000000673</v>
          </cell>
          <cell r="J407">
            <v>12314.399999998144</v>
          </cell>
          <cell r="Q407" t="str">
            <v>Legislators, senior officials, and managers</v>
          </cell>
          <cell r="V407">
            <v>363.30000000000229</v>
          </cell>
          <cell r="W407">
            <v>1798.6499999999482</v>
          </cell>
          <cell r="X407">
            <v>1339.7999999999681</v>
          </cell>
          <cell r="Y407">
            <v>254.10000000000113</v>
          </cell>
          <cell r="Z407">
            <v>3755.8500000002332</v>
          </cell>
          <cell r="AA407">
            <v>4.1521660866432004</v>
          </cell>
          <cell r="AB407">
            <v>8.8504262464509154</v>
          </cell>
          <cell r="AC407">
            <v>11.900764782690702</v>
          </cell>
          <cell r="AD407">
            <v>16.38456330399509</v>
          </cell>
          <cell r="AE407">
            <v>8.9678341314198455</v>
          </cell>
          <cell r="AJ407" t="str">
            <v>Total</v>
          </cell>
          <cell r="AK407">
            <v>6.9278514093697492</v>
          </cell>
          <cell r="AM407">
            <v>7.4351061068471846</v>
          </cell>
          <cell r="AO407">
            <v>6.4357881902973331</v>
          </cell>
          <cell r="AQ407">
            <v>6.0848866836530968</v>
          </cell>
          <cell r="BA407" t="str">
            <v>Private households with employed persons</v>
          </cell>
          <cell r="BE407">
            <v>1.0153684157743463</v>
          </cell>
          <cell r="BF407">
            <v>2.0257226665324835</v>
          </cell>
          <cell r="BG407">
            <v>0.83235139268415492</v>
          </cell>
          <cell r="BH407">
            <v>0.36603404618037916</v>
          </cell>
          <cell r="BI407">
            <v>0.15543911550125669</v>
          </cell>
          <cell r="BJ407">
            <v>3.2592072605102253E-2</v>
          </cell>
          <cell r="BK407">
            <v>0</v>
          </cell>
          <cell r="BL407">
            <v>2.2563742572763092E-2</v>
          </cell>
          <cell r="BM407">
            <v>4.4500714518503699</v>
          </cell>
        </row>
        <row r="408">
          <cell r="C408" t="str">
            <v>Oranjestad   East</v>
          </cell>
          <cell r="G408">
            <v>5803.3500000005879</v>
          </cell>
          <cell r="H408">
            <v>5902.050000000605</v>
          </cell>
          <cell r="J408">
            <v>11705.399999998566</v>
          </cell>
          <cell r="Q408" t="str">
            <v>Professionals</v>
          </cell>
          <cell r="V408">
            <v>302.40000000000163</v>
          </cell>
          <cell r="W408">
            <v>1283.0999999999706</v>
          </cell>
          <cell r="X408">
            <v>850.4999999999892</v>
          </cell>
          <cell r="Y408">
            <v>107.1</v>
          </cell>
          <cell r="Z408">
            <v>2543.1000000000231</v>
          </cell>
          <cell r="AA408">
            <v>3.4561382455295973</v>
          </cell>
          <cell r="AB408">
            <v>6.3136140532183784</v>
          </cell>
          <cell r="AC408">
            <v>7.5545607162849331</v>
          </cell>
          <cell r="AD408">
            <v>6.9058903182127631</v>
          </cell>
          <cell r="AE408">
            <v>6.072153834581413</v>
          </cell>
          <cell r="BA408" t="str">
            <v>Extra territorial organizations and bodies</v>
          </cell>
          <cell r="BE408">
            <v>0</v>
          </cell>
          <cell r="BF408">
            <v>2.5070825080847885E-3</v>
          </cell>
          <cell r="BG408">
            <v>2.0056660064678308E-2</v>
          </cell>
          <cell r="BH408">
            <v>2.2563742572763092E-2</v>
          </cell>
          <cell r="BI408">
            <v>5.0141650161695771E-3</v>
          </cell>
          <cell r="BJ408">
            <v>3.7606237621271826E-2</v>
          </cell>
          <cell r="BK408">
            <v>2.0056660064678308E-2</v>
          </cell>
          <cell r="BL408">
            <v>0</v>
          </cell>
          <cell r="BM408">
            <v>0.10780454784764591</v>
          </cell>
        </row>
        <row r="409">
          <cell r="C409" t="str">
            <v>Paradera</v>
          </cell>
          <cell r="G409">
            <v>498.75000000000375</v>
          </cell>
          <cell r="H409">
            <v>470.40000000000344</v>
          </cell>
          <cell r="J409">
            <v>969.14999999998406</v>
          </cell>
          <cell r="Q409" t="str">
            <v>Technicians and associate professionals</v>
          </cell>
          <cell r="V409">
            <v>890.39999999998747</v>
          </cell>
          <cell r="W409">
            <v>2292.1499999999796</v>
          </cell>
          <cell r="X409">
            <v>1324.0499999999688</v>
          </cell>
          <cell r="Y409">
            <v>136.5</v>
          </cell>
          <cell r="Z409">
            <v>4643.1000000003869</v>
          </cell>
          <cell r="AA409">
            <v>10.176407056281393</v>
          </cell>
          <cell r="AB409">
            <v>11.27873934384281</v>
          </cell>
          <cell r="AC409">
            <v>11.76086551016691</v>
          </cell>
          <cell r="AD409">
            <v>8.8016249153692154</v>
          </cell>
          <cell r="AE409">
            <v>11.086318850751859</v>
          </cell>
          <cell r="AG409" t="str">
            <v>Unemployed previosly employed</v>
          </cell>
          <cell r="AJ409" t="str">
            <v>male</v>
          </cell>
          <cell r="AK409">
            <v>743.39999999999384</v>
          </cell>
          <cell r="AM409">
            <v>1242.8151920229222</v>
          </cell>
          <cell r="AO409">
            <v>1025.9137252600003</v>
          </cell>
          <cell r="AQ409">
            <v>648.96</v>
          </cell>
          <cell r="BA409" t="str">
            <v>Not reported</v>
          </cell>
          <cell r="BE409">
            <v>7.5212475242543653E-2</v>
          </cell>
          <cell r="BF409">
            <v>0.22062326071146102</v>
          </cell>
          <cell r="BG409">
            <v>0.25822949833273323</v>
          </cell>
          <cell r="BH409">
            <v>6.5184145210204505E-2</v>
          </cell>
          <cell r="BI409">
            <v>7.7719557750628443E-2</v>
          </cell>
          <cell r="BJ409">
            <v>3.5099155113187036E-2</v>
          </cell>
          <cell r="BK409">
            <v>1.2535412540423943E-2</v>
          </cell>
          <cell r="BL409">
            <v>2.5070825080847885E-2</v>
          </cell>
          <cell r="BM409">
            <v>0.76967432998203444</v>
          </cell>
        </row>
        <row r="410">
          <cell r="C410" t="str">
            <v>Santa Cruz</v>
          </cell>
          <cell r="G410">
            <v>1702.0499999999524</v>
          </cell>
          <cell r="H410">
            <v>907.19999999998674</v>
          </cell>
          <cell r="J410">
            <v>2609.2500000000346</v>
          </cell>
          <cell r="Q410" t="str">
            <v>Clerks</v>
          </cell>
          <cell r="V410">
            <v>2136.7499999999527</v>
          </cell>
          <cell r="W410">
            <v>3642.4500000002135</v>
          </cell>
          <cell r="X410">
            <v>1751.3999999999503</v>
          </cell>
          <cell r="Y410">
            <v>161.69999999999999</v>
          </cell>
          <cell r="Z410">
            <v>7692.3000000009151</v>
          </cell>
          <cell r="AA410">
            <v>24.420976839071308</v>
          </cell>
          <cell r="AB410">
            <v>17.923017308196677</v>
          </cell>
          <cell r="AC410">
            <v>15.556799104645767</v>
          </cell>
          <cell r="AD410">
            <v>10.426540284360474</v>
          </cell>
          <cell r="AE410">
            <v>18.366886454231345</v>
          </cell>
          <cell r="AJ410" t="str">
            <v>female</v>
          </cell>
          <cell r="AK410">
            <v>583.80000000000075</v>
          </cell>
          <cell r="AM410">
            <v>1153.223683176627</v>
          </cell>
          <cell r="AO410">
            <v>964.36551195000072</v>
          </cell>
          <cell r="AQ410">
            <v>366.08000000000152</v>
          </cell>
        </row>
        <row r="411">
          <cell r="C411" t="str">
            <v>Savaneta</v>
          </cell>
          <cell r="G411">
            <v>871.49999999998829</v>
          </cell>
          <cell r="H411">
            <v>625.79999999999893</v>
          </cell>
          <cell r="J411">
            <v>1497.2999999999613</v>
          </cell>
          <cell r="Q411" t="str">
            <v>Service workers and shop and market sales workers</v>
          </cell>
          <cell r="V411">
            <v>2145.1499999999542</v>
          </cell>
          <cell r="W411">
            <v>3943.8000000002658</v>
          </cell>
          <cell r="X411">
            <v>1801.7999999999481</v>
          </cell>
          <cell r="Y411">
            <v>249.90000000000109</v>
          </cell>
          <cell r="Z411">
            <v>8140.6500000009928</v>
          </cell>
          <cell r="AA411">
            <v>24.516980679224922</v>
          </cell>
          <cell r="AB411">
            <v>19.405838284689338</v>
          </cell>
          <cell r="AC411">
            <v>16.004476776721898</v>
          </cell>
          <cell r="AD411">
            <v>16.113744075829882</v>
          </cell>
          <cell r="AE411">
            <v>19.437410685183735</v>
          </cell>
          <cell r="AJ411" t="str">
            <v>Total</v>
          </cell>
          <cell r="AK411">
            <v>1327.1999999999687</v>
          </cell>
          <cell r="AM411">
            <v>2396.0388751995492</v>
          </cell>
          <cell r="AO411">
            <v>1990.2792372100009</v>
          </cell>
          <cell r="AQ411">
            <v>1015.0399999999868</v>
          </cell>
          <cell r="BA411" t="str">
            <v>Total</v>
          </cell>
          <cell r="BE411">
            <v>5.3551282372690387</v>
          </cell>
          <cell r="BF411">
            <v>27.058941509756316</v>
          </cell>
          <cell r="BG411">
            <v>40.028079324069942</v>
          </cell>
          <cell r="BH411">
            <v>7.3056384285593428</v>
          </cell>
          <cell r="BI411">
            <v>10.276531200640331</v>
          </cell>
          <cell r="BJ411">
            <v>7.3106525935755133</v>
          </cell>
          <cell r="BK411">
            <v>2.2513600922601045</v>
          </cell>
          <cell r="BL411">
            <v>0.41366861383399006</v>
          </cell>
          <cell r="BM411">
            <v>100</v>
          </cell>
        </row>
        <row r="412">
          <cell r="C412" t="str">
            <v>San Nicolas North</v>
          </cell>
          <cell r="G412">
            <v>648.89999999999793</v>
          </cell>
          <cell r="H412">
            <v>362.25000000000227</v>
          </cell>
          <cell r="J412">
            <v>1011.1499999999822</v>
          </cell>
          <cell r="Q412" t="str">
            <v>Skilled agricultural and fishery workers</v>
          </cell>
          <cell r="V412">
            <v>68.249999999999915</v>
          </cell>
          <cell r="W412">
            <v>163.80000000000001</v>
          </cell>
          <cell r="X412">
            <v>74.549999999999898</v>
          </cell>
          <cell r="Y412">
            <v>16.8</v>
          </cell>
          <cell r="Z412">
            <v>323.40000000000185</v>
          </cell>
          <cell r="AA412">
            <v>0.78003120124799419</v>
          </cell>
          <cell r="AB412">
            <v>0.80599328338959941</v>
          </cell>
          <cell r="AC412">
            <v>0.66218988994597083</v>
          </cell>
          <cell r="AD412">
            <v>1.0832769126608279</v>
          </cell>
          <cell r="AE412">
            <v>0.77218141249011929</v>
          </cell>
        </row>
        <row r="413">
          <cell r="C413" t="str">
            <v>San Nicolas South</v>
          </cell>
          <cell r="G413">
            <v>1895.2499999999441</v>
          </cell>
          <cell r="H413">
            <v>868.34999999998843</v>
          </cell>
          <cell r="J413">
            <v>2763.6000000000613</v>
          </cell>
          <cell r="Q413" t="str">
            <v>Craft and related trades workers</v>
          </cell>
          <cell r="V413">
            <v>1012.1999999999822</v>
          </cell>
          <cell r="W413">
            <v>2571.450000000028</v>
          </cell>
          <cell r="X413">
            <v>1376.5499999999665</v>
          </cell>
          <cell r="Y413">
            <v>163.80000000000001</v>
          </cell>
          <cell r="Z413">
            <v>5124.0000000004702</v>
          </cell>
          <cell r="AA413">
            <v>11.568462738508524</v>
          </cell>
          <cell r="AB413">
            <v>12.653061224494543</v>
          </cell>
          <cell r="AC413">
            <v>12.227196418579547</v>
          </cell>
          <cell r="AD413">
            <v>10.561949898443078</v>
          </cell>
          <cell r="AE413">
            <v>12.234562639454891</v>
          </cell>
          <cell r="AG413" t="str">
            <v>Unemployed not previously employed</v>
          </cell>
          <cell r="AJ413" t="str">
            <v xml:space="preserve">male </v>
          </cell>
          <cell r="AK413">
            <v>813.74999999999079</v>
          </cell>
          <cell r="AM413">
            <v>322.22322039443776</v>
          </cell>
          <cell r="AO413">
            <v>164.85924222</v>
          </cell>
          <cell r="AQ413">
            <v>402.48000000000224</v>
          </cell>
        </row>
        <row r="414">
          <cell r="C414" t="str">
            <v>Abroad/Not reported</v>
          </cell>
          <cell r="G414">
            <v>1384.9499999999662</v>
          </cell>
          <cell r="H414">
            <v>590.10000000000048</v>
          </cell>
          <cell r="J414">
            <v>1975.0499999999406</v>
          </cell>
          <cell r="Q414" t="str">
            <v>Plant and machine operators and assemblers</v>
          </cell>
          <cell r="V414">
            <v>357.00000000000222</v>
          </cell>
          <cell r="W414">
            <v>931.3499999999857</v>
          </cell>
          <cell r="X414">
            <v>628.94999999999879</v>
          </cell>
          <cell r="Y414">
            <v>182.7</v>
          </cell>
          <cell r="Z414">
            <v>2099.9999999999463</v>
          </cell>
          <cell r="AA414">
            <v>4.0801632065279998</v>
          </cell>
          <cell r="AB414">
            <v>4.5827951433754039</v>
          </cell>
          <cell r="AC414">
            <v>5.5866442827836096</v>
          </cell>
          <cell r="AD414">
            <v>11.780636425186524</v>
          </cell>
          <cell r="AE414">
            <v>5.0141650161694491</v>
          </cell>
          <cell r="AJ414" t="str">
            <v>female</v>
          </cell>
          <cell r="AK414">
            <v>967.04999999998415</v>
          </cell>
          <cell r="AM414">
            <v>425.95576325237778</v>
          </cell>
          <cell r="AO414">
            <v>336.40124078000008</v>
          </cell>
          <cell r="AQ414">
            <v>463.84000000000344</v>
          </cell>
          <cell r="BA414" t="str">
            <v>Source: Census 2000</v>
          </cell>
        </row>
        <row r="415">
          <cell r="Q415" t="str">
            <v>Elementary occupations</v>
          </cell>
          <cell r="V415">
            <v>1401.7499999999654</v>
          </cell>
          <cell r="W415">
            <v>3554.2500000001983</v>
          </cell>
          <cell r="X415">
            <v>2061.1499999999396</v>
          </cell>
          <cell r="Y415">
            <v>269.85000000000127</v>
          </cell>
          <cell r="Z415">
            <v>7287.0000000008449</v>
          </cell>
          <cell r="AA415">
            <v>16.020640825631506</v>
          </cell>
          <cell r="AB415">
            <v>17.489020924832975</v>
          </cell>
          <cell r="AC415">
            <v>18.308151464280343</v>
          </cell>
          <cell r="AD415">
            <v>17.400135409614624</v>
          </cell>
          <cell r="AE415">
            <v>17.399152606110448</v>
          </cell>
          <cell r="AJ415" t="str">
            <v>Total</v>
          </cell>
          <cell r="AK415">
            <v>1780.799999999949</v>
          </cell>
          <cell r="AM415">
            <v>748.17898364681571</v>
          </cell>
          <cell r="AO415">
            <v>501.26048300000014</v>
          </cell>
          <cell r="AQ415">
            <v>866.31999999999198</v>
          </cell>
          <cell r="BA415" t="str">
            <v xml:space="preserve">Note: age not reported is excluded </v>
          </cell>
        </row>
        <row r="416">
          <cell r="C416" t="str">
            <v>Total</v>
          </cell>
          <cell r="G416">
            <v>22476.299999991104</v>
          </cell>
          <cell r="H416">
            <v>19405.049999993233</v>
          </cell>
          <cell r="J416">
            <v>41881.350000009232</v>
          </cell>
          <cell r="Q416" t="str">
            <v>Not Reported</v>
          </cell>
          <cell r="V416">
            <v>27.3</v>
          </cell>
          <cell r="W416">
            <v>71.399999999999906</v>
          </cell>
          <cell r="X416">
            <v>31.5</v>
          </cell>
          <cell r="Y416">
            <v>7.35</v>
          </cell>
          <cell r="Z416">
            <v>137.55000000000001</v>
          </cell>
          <cell r="AA416">
            <v>0.31201248049919816</v>
          </cell>
          <cell r="AB416">
            <v>0.35133040558008105</v>
          </cell>
          <cell r="AC416">
            <v>0.27979854504759383</v>
          </cell>
          <cell r="AD416">
            <v>0.47393364928911202</v>
          </cell>
          <cell r="AE416">
            <v>0.32842780855910697</v>
          </cell>
        </row>
        <row r="417">
          <cell r="BQ417" t="str">
            <v>Main</v>
          </cell>
          <cell r="BR417" t="str">
            <v>Social Economic</v>
          </cell>
          <cell r="CM417" t="str">
            <v>Main</v>
          </cell>
          <cell r="CN417" t="str">
            <v>Socialeconomic</v>
          </cell>
          <cell r="CR417" t="str">
            <v>Main</v>
          </cell>
          <cell r="CS417" t="str">
            <v>Socialeconomic</v>
          </cell>
          <cell r="CW417" t="str">
            <v>Main</v>
          </cell>
          <cell r="CX417" t="str">
            <v>Socialeconomic</v>
          </cell>
          <cell r="DB417" t="str">
            <v>Main</v>
          </cell>
          <cell r="DC417" t="str">
            <v>Socialeconomic</v>
          </cell>
        </row>
        <row r="418">
          <cell r="C418" t="str">
            <v>Note: age not reported is excluded</v>
          </cell>
          <cell r="Q418" t="str">
            <v>Total</v>
          </cell>
          <cell r="V418">
            <v>8749.6500000006145</v>
          </cell>
          <cell r="W418">
            <v>20322.749999992597</v>
          </cell>
          <cell r="X418">
            <v>11258.099999998876</v>
          </cell>
          <cell r="Y418">
            <v>1550.849999999959</v>
          </cell>
          <cell r="Z418">
            <v>41881.350000009232</v>
          </cell>
          <cell r="AA418">
            <v>100</v>
          </cell>
          <cell r="AB418">
            <v>100</v>
          </cell>
          <cell r="AC418">
            <v>100</v>
          </cell>
          <cell r="AD418">
            <v>100</v>
          </cell>
          <cell r="AE418">
            <v>100</v>
          </cell>
          <cell r="AG418" t="str">
            <v>Note: Age not reported and previously employed not reported are excluded, LFS 97 &amp; 94 exlcude 14 year old</v>
          </cell>
          <cell r="BA418" t="str">
            <v>Table 224. Employed population by branch of industry (ISIC) and education (ISCED) ≥ 14 yrs (local or foreign born)</v>
          </cell>
          <cell r="CL418" t="str">
            <v>Table 270. Employed population by age group ≥14 yrs, male/female, 2000</v>
          </cell>
          <cell r="CQ418" t="str">
            <v>Table 271. Employed population by family status ≥14 yrs and sex, 2000</v>
          </cell>
          <cell r="CV418" t="str">
            <v>Table 272. Employed population by source of income and sex ≥14 yrs, 2000</v>
          </cell>
          <cell r="DA418" t="str">
            <v>Table 273. Average hours worked in a week by economic activitiy for the population ≥ 14 yrs, 2000</v>
          </cell>
        </row>
        <row r="419">
          <cell r="C419" t="str">
            <v>Source: Census 2000</v>
          </cell>
          <cell r="AG419" t="str">
            <v>Source: Census 2000</v>
          </cell>
        </row>
        <row r="420">
          <cell r="BA420" t="str">
            <v>ISIC</v>
          </cell>
          <cell r="BD420" t="str">
            <v>Less than primary/no education</v>
          </cell>
          <cell r="BG420" t="str">
            <v>ISCED 1</v>
          </cell>
          <cell r="BI420" t="str">
            <v>ISCED 2</v>
          </cell>
          <cell r="BK420" t="str">
            <v>ISCED 3</v>
          </cell>
          <cell r="BM420" t="str">
            <v>ISCED 5</v>
          </cell>
          <cell r="BO420" t="str">
            <v>ISCED 6</v>
          </cell>
          <cell r="BQ420" t="str">
            <v>ISCED 7</v>
          </cell>
          <cell r="BS420" t="str">
            <v xml:space="preserve">  unknown</v>
          </cell>
          <cell r="BU420" t="str">
            <v>Birthplace</v>
          </cell>
          <cell r="BV420" t="str">
            <v>TOTAL</v>
          </cell>
          <cell r="CQ420" t="str">
            <v>Family status</v>
          </cell>
          <cell r="CV420" t="str">
            <v>Source of  Income</v>
          </cell>
          <cell r="DA420" t="str">
            <v>Average Hours worked by economic activity</v>
          </cell>
        </row>
        <row r="421">
          <cell r="Q421" t="str">
            <v>Source: Census 2000</v>
          </cell>
          <cell r="BE421" t="str">
            <v>Local</v>
          </cell>
          <cell r="BF421" t="str">
            <v>Foreign</v>
          </cell>
          <cell r="BG421" t="str">
            <v>Local</v>
          </cell>
          <cell r="BH421" t="str">
            <v>Foreign</v>
          </cell>
          <cell r="BI421" t="str">
            <v>Local</v>
          </cell>
          <cell r="BJ421" t="str">
            <v>Foreign</v>
          </cell>
          <cell r="BK421" t="str">
            <v>Local</v>
          </cell>
          <cell r="BL421" t="str">
            <v>Foreign</v>
          </cell>
          <cell r="BM421" t="str">
            <v>Local</v>
          </cell>
          <cell r="BN421" t="str">
            <v>Foreign</v>
          </cell>
          <cell r="BO421" t="str">
            <v>Local</v>
          </cell>
          <cell r="BP421" t="str">
            <v>Foreign</v>
          </cell>
          <cell r="BQ421" t="str">
            <v>Local</v>
          </cell>
          <cell r="BR421" t="str">
            <v>Foreign</v>
          </cell>
          <cell r="BS421" t="str">
            <v>Local</v>
          </cell>
          <cell r="BT421" t="str">
            <v>Foreign</v>
          </cell>
          <cell r="BU421" t="str">
            <v>unknown</v>
          </cell>
          <cell r="CL421" t="str">
            <v>Age group</v>
          </cell>
          <cell r="CR421" t="str">
            <v>Male</v>
          </cell>
          <cell r="CS421" t="str">
            <v>Female</v>
          </cell>
          <cell r="CT421" t="str">
            <v>Total</v>
          </cell>
          <cell r="CW421" t="str">
            <v>Male</v>
          </cell>
          <cell r="CX421" t="str">
            <v>Female</v>
          </cell>
          <cell r="CY421" t="str">
            <v>Total</v>
          </cell>
          <cell r="DB421" t="str">
            <v>Male</v>
          </cell>
          <cell r="DC421" t="str">
            <v>Female</v>
          </cell>
          <cell r="DD421" t="str">
            <v>Total</v>
          </cell>
        </row>
        <row r="422">
          <cell r="Q422" t="str">
            <v xml:space="preserve">Note: age not reported is excluded </v>
          </cell>
          <cell r="BA422" t="str">
            <v>Agriculture, hunting and forestry &amp; fishing</v>
          </cell>
          <cell r="BE422">
            <v>10.5</v>
          </cell>
          <cell r="BF422">
            <v>19.95</v>
          </cell>
          <cell r="BG422">
            <v>30.45</v>
          </cell>
          <cell r="BH422">
            <v>40.950000000000003</v>
          </cell>
          <cell r="BI422">
            <v>35.700000000000003</v>
          </cell>
          <cell r="BJ422">
            <v>28.35</v>
          </cell>
          <cell r="BK422">
            <v>3.15</v>
          </cell>
          <cell r="BL422">
            <v>12.6</v>
          </cell>
          <cell r="BM422">
            <v>6.3</v>
          </cell>
          <cell r="BN422">
            <v>6.3</v>
          </cell>
          <cell r="BO422">
            <v>4.2</v>
          </cell>
          <cell r="BP422">
            <v>8.4</v>
          </cell>
          <cell r="BQ422">
            <v>1.05</v>
          </cell>
          <cell r="BR422">
            <v>2.1</v>
          </cell>
          <cell r="BS422">
            <v>0</v>
          </cell>
          <cell r="BT422">
            <v>2.1</v>
          </cell>
          <cell r="BU422">
            <v>0</v>
          </cell>
          <cell r="BV422">
            <v>212.1</v>
          </cell>
          <cell r="CM422" t="str">
            <v>Male</v>
          </cell>
          <cell r="CN422" t="str">
            <v>Female</v>
          </cell>
          <cell r="CO422" t="str">
            <v>Total</v>
          </cell>
          <cell r="CQ422" t="str">
            <v>Reference person</v>
          </cell>
          <cell r="CR422">
            <v>14661.149999996518</v>
          </cell>
          <cell r="CS422">
            <v>6070.0500000006341</v>
          </cell>
          <cell r="CT422">
            <v>20731.199999992314</v>
          </cell>
          <cell r="CV422" t="str">
            <v>No income</v>
          </cell>
          <cell r="CW422">
            <v>4.2</v>
          </cell>
          <cell r="CX422">
            <v>5.25</v>
          </cell>
          <cell r="CY422">
            <v>9.4499999999999993</v>
          </cell>
          <cell r="DA422" t="str">
            <v>Agriculture, hunting and forestry</v>
          </cell>
          <cell r="DB422">
            <v>43.22794117647058</v>
          </cell>
          <cell r="DC422">
            <v>41.705882352941174</v>
          </cell>
          <cell r="DD422">
            <v>42.923529411764711</v>
          </cell>
        </row>
        <row r="423">
          <cell r="BA423" t="str">
            <v>Mining and quarrying</v>
          </cell>
          <cell r="BE423">
            <v>0</v>
          </cell>
          <cell r="BF423">
            <v>3.15</v>
          </cell>
          <cell r="BG423">
            <v>7.35</v>
          </cell>
          <cell r="BH423">
            <v>4.2</v>
          </cell>
          <cell r="BI423">
            <v>7.35</v>
          </cell>
          <cell r="BJ423">
            <v>6.3</v>
          </cell>
          <cell r="BK423">
            <v>1.05</v>
          </cell>
          <cell r="BL423">
            <v>1.05</v>
          </cell>
          <cell r="BM423">
            <v>4.2</v>
          </cell>
          <cell r="BN423">
            <v>1.05</v>
          </cell>
          <cell r="BO423">
            <v>0</v>
          </cell>
          <cell r="BP423">
            <v>2.1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37.799999999999997</v>
          </cell>
          <cell r="CL423">
            <v>14</v>
          </cell>
          <cell r="CM423">
            <v>2.1</v>
          </cell>
          <cell r="CN423">
            <v>2.1</v>
          </cell>
          <cell r="CO423">
            <v>4.2</v>
          </cell>
          <cell r="CQ423" t="str">
            <v>Spouse</v>
          </cell>
          <cell r="CR423">
            <v>873.5999999999882</v>
          </cell>
          <cell r="CS423">
            <v>6191.8500000006552</v>
          </cell>
          <cell r="CT423">
            <v>7065.4500000008065</v>
          </cell>
          <cell r="CV423" t="str">
            <v>Wage/salary</v>
          </cell>
          <cell r="CW423">
            <v>20351.099999992577</v>
          </cell>
          <cell r="CX423">
            <v>18441.149999993901</v>
          </cell>
          <cell r="CY423">
            <v>38792.250000000669</v>
          </cell>
          <cell r="DA423" t="str">
            <v>Fishing</v>
          </cell>
          <cell r="DB423">
            <v>46.225806451612904</v>
          </cell>
          <cell r="DC423">
            <v>48</v>
          </cell>
          <cell r="DD423">
            <v>46.28125</v>
          </cell>
        </row>
        <row r="424">
          <cell r="BA424" t="str">
            <v>Manufacturing</v>
          </cell>
          <cell r="BE424">
            <v>50.4</v>
          </cell>
          <cell r="BF424">
            <v>82.949999999999875</v>
          </cell>
          <cell r="BG424">
            <v>393.75000000000261</v>
          </cell>
          <cell r="BH424">
            <v>281.4000000000014</v>
          </cell>
          <cell r="BI424">
            <v>757.04999999999325</v>
          </cell>
          <cell r="BJ424">
            <v>289.80000000000149</v>
          </cell>
          <cell r="BK424">
            <v>40.950000000000003</v>
          </cell>
          <cell r="BL424">
            <v>122.85</v>
          </cell>
          <cell r="BM424">
            <v>145.94999999999999</v>
          </cell>
          <cell r="BN424">
            <v>90.299999999999855</v>
          </cell>
          <cell r="BO424">
            <v>65.099999999999923</v>
          </cell>
          <cell r="BP424">
            <v>86.099999999999866</v>
          </cell>
          <cell r="BQ424">
            <v>10.5</v>
          </cell>
          <cell r="BR424">
            <v>16.8</v>
          </cell>
          <cell r="BS424">
            <v>2.1</v>
          </cell>
          <cell r="BT424">
            <v>2.1</v>
          </cell>
          <cell r="BU424">
            <v>0</v>
          </cell>
          <cell r="BV424">
            <v>2438.1</v>
          </cell>
          <cell r="CL424" t="str">
            <v>15-19</v>
          </cell>
          <cell r="CM424">
            <v>371.70000000000238</v>
          </cell>
          <cell r="CN424">
            <v>256.20000000000113</v>
          </cell>
          <cell r="CO424">
            <v>627.9000000000035</v>
          </cell>
          <cell r="CQ424" t="str">
            <v>Child</v>
          </cell>
          <cell r="CR424">
            <v>3480.7500000001855</v>
          </cell>
          <cell r="CS424">
            <v>2930.5500000000902</v>
          </cell>
          <cell r="CT424">
            <v>6411.3000000006932</v>
          </cell>
          <cell r="CV424" t="str">
            <v>Capital/profits/rent/revenue</v>
          </cell>
          <cell r="CW424">
            <v>1844.8499999999462</v>
          </cell>
          <cell r="CX424">
            <v>740.24999999999397</v>
          </cell>
          <cell r="CY424">
            <v>2585.1000000000304</v>
          </cell>
          <cell r="DA424" t="str">
            <v>Mining and quarrying</v>
          </cell>
          <cell r="DB424">
            <v>47.030303030303024</v>
          </cell>
          <cell r="DC424">
            <v>56</v>
          </cell>
          <cell r="DD424">
            <v>48</v>
          </cell>
        </row>
        <row r="425">
          <cell r="BA425" t="str">
            <v>Electricity, gas and water supply</v>
          </cell>
          <cell r="BE425">
            <v>6.3</v>
          </cell>
          <cell r="BF425">
            <v>1.05</v>
          </cell>
          <cell r="BG425">
            <v>73.499999999999901</v>
          </cell>
          <cell r="BH425">
            <v>5.25</v>
          </cell>
          <cell r="BI425">
            <v>241.50000000000099</v>
          </cell>
          <cell r="BJ425">
            <v>12.6</v>
          </cell>
          <cell r="BK425">
            <v>7.35</v>
          </cell>
          <cell r="BL425">
            <v>1.05</v>
          </cell>
          <cell r="BM425">
            <v>102.9</v>
          </cell>
          <cell r="BN425">
            <v>6.3</v>
          </cell>
          <cell r="BO425">
            <v>29.4</v>
          </cell>
          <cell r="BP425">
            <v>6.3</v>
          </cell>
          <cell r="BQ425">
            <v>6.3</v>
          </cell>
          <cell r="BR425">
            <v>1.05</v>
          </cell>
          <cell r="BS425">
            <v>0</v>
          </cell>
          <cell r="BT425">
            <v>0</v>
          </cell>
          <cell r="BU425">
            <v>0</v>
          </cell>
          <cell r="BV425">
            <v>500.85000000000093</v>
          </cell>
          <cell r="CL425" t="str">
            <v>20-24</v>
          </cell>
          <cell r="CM425">
            <v>1603.3499999999567</v>
          </cell>
          <cell r="CN425">
            <v>1516.1999999999605</v>
          </cell>
          <cell r="CO425">
            <v>3119.5499999999174</v>
          </cell>
          <cell r="CQ425" t="str">
            <v>Parent</v>
          </cell>
          <cell r="CR425">
            <v>34.65</v>
          </cell>
          <cell r="CS425">
            <v>49.35</v>
          </cell>
          <cell r="CT425">
            <v>83.999999999999872</v>
          </cell>
          <cell r="CV425" t="str">
            <v>Pension/AOV/AWW</v>
          </cell>
          <cell r="CW425">
            <v>135.44999999999999</v>
          </cell>
          <cell r="CX425">
            <v>93.449999999999847</v>
          </cell>
          <cell r="CY425">
            <v>228.90000000000086</v>
          </cell>
          <cell r="DA425" t="str">
            <v>Manufacturing</v>
          </cell>
          <cell r="DB425">
            <v>44.081154684095928</v>
          </cell>
          <cell r="DC425">
            <v>40.839506172839442</v>
          </cell>
          <cell r="DD425">
            <v>43.402670111972405</v>
          </cell>
        </row>
        <row r="426">
          <cell r="BA426" t="str">
            <v>Construction</v>
          </cell>
          <cell r="BE426">
            <v>91.349999999999852</v>
          </cell>
          <cell r="BF426">
            <v>261.45000000000118</v>
          </cell>
          <cell r="BG426">
            <v>626.84999999999889</v>
          </cell>
          <cell r="BH426">
            <v>759.14999999999316</v>
          </cell>
          <cell r="BI426">
            <v>768.59999999999275</v>
          </cell>
          <cell r="BJ426">
            <v>666.74999999999716</v>
          </cell>
          <cell r="BK426">
            <v>21</v>
          </cell>
          <cell r="BL426">
            <v>231.00000000000088</v>
          </cell>
          <cell r="BM426">
            <v>155.4</v>
          </cell>
          <cell r="BN426">
            <v>161.69999999999999</v>
          </cell>
          <cell r="BO426">
            <v>39.9</v>
          </cell>
          <cell r="BP426">
            <v>76.649999999999892</v>
          </cell>
          <cell r="BQ426">
            <v>4.2</v>
          </cell>
          <cell r="BR426">
            <v>15.75</v>
          </cell>
          <cell r="BS426">
            <v>5.25</v>
          </cell>
          <cell r="BT426">
            <v>7.35</v>
          </cell>
          <cell r="BU426">
            <v>0</v>
          </cell>
          <cell r="BV426">
            <v>3892.3499999999835</v>
          </cell>
          <cell r="CL426" t="str">
            <v>25-29</v>
          </cell>
          <cell r="CM426">
            <v>2612.4000000000351</v>
          </cell>
          <cell r="CN426">
            <v>2385.6</v>
          </cell>
          <cell r="CO426">
            <v>4998.0000000000346</v>
          </cell>
          <cell r="CQ426" t="str">
            <v>Parent in law</v>
          </cell>
          <cell r="CR426">
            <v>6.3</v>
          </cell>
          <cell r="CS426">
            <v>19.95</v>
          </cell>
          <cell r="CT426">
            <v>26.25</v>
          </cell>
          <cell r="CV426" t="str">
            <v>Allowance for the handicapped</v>
          </cell>
          <cell r="CW426">
            <v>4.2</v>
          </cell>
          <cell r="CX426">
            <v>2.1</v>
          </cell>
          <cell r="CY426">
            <v>6.3</v>
          </cell>
          <cell r="DA426" t="str">
            <v>Electricity, gas and water supply</v>
          </cell>
          <cell r="DB426">
            <v>40.549065420560758</v>
          </cell>
          <cell r="DC426">
            <v>40.061224489795926</v>
          </cell>
          <cell r="DD426">
            <v>40.498951781970632</v>
          </cell>
        </row>
        <row r="427">
          <cell r="P427" t="str">
            <v>Main</v>
          </cell>
          <cell r="Q427" t="str">
            <v>Social Economic</v>
          </cell>
          <cell r="BA427" t="str">
            <v>Wholesale and retail trade, repair</v>
          </cell>
          <cell r="BE427">
            <v>105</v>
          </cell>
          <cell r="BF427">
            <v>176.4</v>
          </cell>
          <cell r="BG427">
            <v>1361.8499999999672</v>
          </cell>
          <cell r="BH427">
            <v>766.49999999999284</v>
          </cell>
          <cell r="BI427">
            <v>2391.9</v>
          </cell>
          <cell r="BJ427">
            <v>839.99999999998965</v>
          </cell>
          <cell r="BK427">
            <v>150.15</v>
          </cell>
          <cell r="BL427">
            <v>323.40000000000185</v>
          </cell>
          <cell r="BM427">
            <v>310.80000000000172</v>
          </cell>
          <cell r="BN427">
            <v>316.05000000000177</v>
          </cell>
          <cell r="BO427">
            <v>112.35</v>
          </cell>
          <cell r="BP427">
            <v>160.65</v>
          </cell>
          <cell r="BQ427">
            <v>25.2</v>
          </cell>
          <cell r="BR427">
            <v>40.950000000000003</v>
          </cell>
          <cell r="BS427">
            <v>11.55</v>
          </cell>
          <cell r="BT427">
            <v>14.7</v>
          </cell>
          <cell r="BU427">
            <v>0</v>
          </cell>
          <cell r="BV427">
            <v>7107.4499999999543</v>
          </cell>
          <cell r="CL427" t="str">
            <v>30-34</v>
          </cell>
          <cell r="CM427">
            <v>3363.1500000001652</v>
          </cell>
          <cell r="CN427">
            <v>2951.5500000000939</v>
          </cell>
          <cell r="CO427">
            <v>6314.700000000259</v>
          </cell>
          <cell r="CQ427" t="str">
            <v>Brother or sister</v>
          </cell>
          <cell r="CR427">
            <v>450.45000000000323</v>
          </cell>
          <cell r="CS427">
            <v>338.10000000000201</v>
          </cell>
          <cell r="CT427">
            <v>788.54999999999188</v>
          </cell>
          <cell r="CV427" t="str">
            <v>Welfare</v>
          </cell>
          <cell r="CW427">
            <v>10.5</v>
          </cell>
          <cell r="CX427">
            <v>9.4499999999999993</v>
          </cell>
          <cell r="CY427">
            <v>19.95</v>
          </cell>
          <cell r="DA427" t="str">
            <v>Construction</v>
          </cell>
          <cell r="DB427">
            <v>42.579455662862109</v>
          </cell>
          <cell r="DC427">
            <v>39.810344827586221</v>
          </cell>
          <cell r="DD427">
            <v>42.362827083895304</v>
          </cell>
        </row>
        <row r="428">
          <cell r="C428" t="str">
            <v>Table 234. Number of unemployed persons per year by age and sex</v>
          </cell>
          <cell r="AU428" t="str">
            <v>Main</v>
          </cell>
          <cell r="AV428" t="str">
            <v>Social Economic</v>
          </cell>
          <cell r="BA428" t="str">
            <v>Hotels and restaurants</v>
          </cell>
          <cell r="BE428">
            <v>99.749999999999829</v>
          </cell>
          <cell r="BF428">
            <v>391.65000000000259</v>
          </cell>
          <cell r="BG428">
            <v>1046.8499999999808</v>
          </cell>
          <cell r="BH428">
            <v>1451.0999999999633</v>
          </cell>
          <cell r="BI428">
            <v>1629.5999999999556</v>
          </cell>
          <cell r="BJ428">
            <v>1408.0499999999652</v>
          </cell>
          <cell r="BK428">
            <v>114.45</v>
          </cell>
          <cell r="BL428">
            <v>541.80000000000257</v>
          </cell>
          <cell r="BM428">
            <v>224.70000000000081</v>
          </cell>
          <cell r="BN428">
            <v>380.10000000000247</v>
          </cell>
          <cell r="BO428">
            <v>82.949999999999875</v>
          </cell>
          <cell r="BP428">
            <v>191.1</v>
          </cell>
          <cell r="BQ428">
            <v>7.35</v>
          </cell>
          <cell r="BR428">
            <v>33.6</v>
          </cell>
          <cell r="BS428">
            <v>7.35</v>
          </cell>
          <cell r="BT428">
            <v>31.5</v>
          </cell>
          <cell r="BU428">
            <v>0</v>
          </cell>
          <cell r="BV428">
            <v>7641.8999999998741</v>
          </cell>
          <cell r="CL428" t="str">
            <v>35-39</v>
          </cell>
          <cell r="CM428">
            <v>3862.9500000002517</v>
          </cell>
          <cell r="CN428">
            <v>3526.9500000001935</v>
          </cell>
          <cell r="CO428">
            <v>7389.9000000004453</v>
          </cell>
          <cell r="CQ428" t="str">
            <v>Brother- or sister-in-law</v>
          </cell>
          <cell r="CR428">
            <v>131.25</v>
          </cell>
          <cell r="CS428">
            <v>112.35</v>
          </cell>
          <cell r="CT428">
            <v>243.60000000000102</v>
          </cell>
          <cell r="CV428" t="str">
            <v>VUT-benefits</v>
          </cell>
          <cell r="CW428">
            <v>3.15</v>
          </cell>
          <cell r="CX428">
            <v>2.1</v>
          </cell>
          <cell r="CY428">
            <v>5.25</v>
          </cell>
          <cell r="DA428" t="str">
            <v>Wholesale and retail trade, repair</v>
          </cell>
          <cell r="DB428">
            <v>44.196592398427292</v>
          </cell>
          <cell r="DC428">
            <v>42.150928167877368</v>
          </cell>
          <cell r="DD428">
            <v>43.073275225291866</v>
          </cell>
        </row>
        <row r="429">
          <cell r="V429" t="str">
            <v>Table  236. Duration of unemployment by year and sex</v>
          </cell>
          <cell r="BA429" t="str">
            <v>Transport, storage and communications</v>
          </cell>
          <cell r="BE429">
            <v>33.6</v>
          </cell>
          <cell r="BF429">
            <v>23.1</v>
          </cell>
          <cell r="BG429">
            <v>590.10000000000048</v>
          </cell>
          <cell r="BH429">
            <v>116.55</v>
          </cell>
          <cell r="BI429">
            <v>1289.3999999999703</v>
          </cell>
          <cell r="BJ429">
            <v>161.69999999999999</v>
          </cell>
          <cell r="BK429">
            <v>113.4</v>
          </cell>
          <cell r="BL429">
            <v>61.949999999999932</v>
          </cell>
          <cell r="BM429">
            <v>265.65000000000123</v>
          </cell>
          <cell r="BN429">
            <v>54.6</v>
          </cell>
          <cell r="BO429">
            <v>94.499999999999844</v>
          </cell>
          <cell r="BP429">
            <v>40.950000000000003</v>
          </cell>
          <cell r="BQ429">
            <v>27.3</v>
          </cell>
          <cell r="BR429">
            <v>12.6</v>
          </cell>
          <cell r="BS429">
            <v>11.55</v>
          </cell>
          <cell r="BT429">
            <v>4.2</v>
          </cell>
          <cell r="BU429">
            <v>1.05</v>
          </cell>
          <cell r="BV429">
            <v>2902.1999999999716</v>
          </cell>
          <cell r="CL429" t="str">
            <v>40-44</v>
          </cell>
          <cell r="CM429">
            <v>3373.650000000167</v>
          </cell>
          <cell r="CN429">
            <v>3244.5000000001446</v>
          </cell>
          <cell r="CO429">
            <v>6618.1500000003116</v>
          </cell>
          <cell r="CQ429" t="str">
            <v>Son- or daughter-in-law</v>
          </cell>
          <cell r="CR429">
            <v>381.15000000000248</v>
          </cell>
          <cell r="CS429">
            <v>260.40000000000117</v>
          </cell>
          <cell r="CT429">
            <v>641.54999999999825</v>
          </cell>
          <cell r="CV429" t="str">
            <v>Other (e.g. alimony)</v>
          </cell>
          <cell r="CW429">
            <v>71.399999999999906</v>
          </cell>
          <cell r="CX429">
            <v>53.55</v>
          </cell>
          <cell r="CY429">
            <v>124.95</v>
          </cell>
          <cell r="DA429" t="str">
            <v>Hotels and restaurants</v>
          </cell>
          <cell r="DB429">
            <v>47.383997620463866</v>
          </cell>
          <cell r="DC429">
            <v>45.360316649642471</v>
          </cell>
          <cell r="DD429">
            <v>46.295136026380824</v>
          </cell>
        </row>
        <row r="430">
          <cell r="C430" t="str">
            <v>Age group</v>
          </cell>
          <cell r="D430" t="str">
            <v>Census 1991</v>
          </cell>
          <cell r="H430" t="str">
            <v>LFS 1994</v>
          </cell>
          <cell r="L430" t="str">
            <v>LFS 1997</v>
          </cell>
          <cell r="P430" t="str">
            <v>Census 2000</v>
          </cell>
          <cell r="BA430" t="str">
            <v>Financial intermediation</v>
          </cell>
          <cell r="BE430">
            <v>10.5</v>
          </cell>
          <cell r="BF430">
            <v>4.2</v>
          </cell>
          <cell r="BG430">
            <v>137.55000000000001</v>
          </cell>
          <cell r="BH430">
            <v>15.75</v>
          </cell>
          <cell r="BI430">
            <v>675.14999999999679</v>
          </cell>
          <cell r="BJ430">
            <v>72.449999999999903</v>
          </cell>
          <cell r="BK430">
            <v>143.85</v>
          </cell>
          <cell r="BL430">
            <v>36.75</v>
          </cell>
          <cell r="BM430">
            <v>169.05</v>
          </cell>
          <cell r="BN430">
            <v>32.549999999999997</v>
          </cell>
          <cell r="BO430">
            <v>82.949999999999875</v>
          </cell>
          <cell r="BP430">
            <v>42</v>
          </cell>
          <cell r="BQ430">
            <v>33.6</v>
          </cell>
          <cell r="BR430">
            <v>25.2</v>
          </cell>
          <cell r="BS430">
            <v>3.15</v>
          </cell>
          <cell r="BT430">
            <v>0</v>
          </cell>
          <cell r="BU430">
            <v>0</v>
          </cell>
          <cell r="BV430">
            <v>1484.7</v>
          </cell>
          <cell r="CL430" t="str">
            <v>45-49</v>
          </cell>
          <cell r="CM430">
            <v>2761.5000000000609</v>
          </cell>
          <cell r="CN430">
            <v>2528.4000000000206</v>
          </cell>
          <cell r="CO430">
            <v>5289.9000000000815</v>
          </cell>
          <cell r="CQ430" t="str">
            <v>Grandchild or great gr.child</v>
          </cell>
          <cell r="CR430">
            <v>156.44999999999999</v>
          </cell>
          <cell r="CS430">
            <v>94.499999999999844</v>
          </cell>
          <cell r="CT430">
            <v>250.9500000000011</v>
          </cell>
          <cell r="CV430" t="str">
            <v>Not reported</v>
          </cell>
          <cell r="CW430">
            <v>51.45</v>
          </cell>
          <cell r="CX430">
            <v>57.749999999999943</v>
          </cell>
          <cell r="CY430">
            <v>109.2</v>
          </cell>
          <cell r="DA430" t="str">
            <v>Transport, storage and communications</v>
          </cell>
          <cell r="DB430">
            <v>42.112493239589021</v>
          </cell>
          <cell r="DC430">
            <v>39.886338797814226</v>
          </cell>
          <cell r="DD430">
            <v>41.37554269175105</v>
          </cell>
        </row>
        <row r="431">
          <cell r="D431" t="str">
            <v xml:space="preserve">Male </v>
          </cell>
          <cell r="E431" t="str">
            <v>Female</v>
          </cell>
          <cell r="F431" t="str">
            <v>Total</v>
          </cell>
          <cell r="H431" t="str">
            <v xml:space="preserve">Male </v>
          </cell>
          <cell r="I431" t="str">
            <v>Female</v>
          </cell>
          <cell r="J431" t="str">
            <v>Total</v>
          </cell>
          <cell r="L431" t="str">
            <v xml:space="preserve">Male </v>
          </cell>
          <cell r="M431" t="str">
            <v>Female</v>
          </cell>
          <cell r="N431" t="str">
            <v>Total</v>
          </cell>
          <cell r="P431" t="str">
            <v xml:space="preserve">Male </v>
          </cell>
          <cell r="Q431" t="str">
            <v>Female</v>
          </cell>
          <cell r="R431" t="str">
            <v>Total</v>
          </cell>
          <cell r="V431" t="str">
            <v>Duration unemployment in months</v>
          </cell>
          <cell r="BA431" t="str">
            <v>Public administration and defence; social security</v>
          </cell>
          <cell r="BE431">
            <v>49.35</v>
          </cell>
          <cell r="BF431">
            <v>6.3</v>
          </cell>
          <cell r="BG431">
            <v>495.60000000000372</v>
          </cell>
          <cell r="BH431">
            <v>34.65</v>
          </cell>
          <cell r="BI431">
            <v>1374.4499999999666</v>
          </cell>
          <cell r="BJ431">
            <v>165.9</v>
          </cell>
          <cell r="BK431">
            <v>177.45</v>
          </cell>
          <cell r="BL431">
            <v>54.6</v>
          </cell>
          <cell r="BM431">
            <v>457.80000000000331</v>
          </cell>
          <cell r="BN431">
            <v>74.549999999999898</v>
          </cell>
          <cell r="BO431">
            <v>318.1500000000018</v>
          </cell>
          <cell r="BP431">
            <v>86.099999999999866</v>
          </cell>
          <cell r="BQ431">
            <v>140.69999999999999</v>
          </cell>
          <cell r="BR431">
            <v>75.599999999999895</v>
          </cell>
          <cell r="BS431">
            <v>10.5</v>
          </cell>
          <cell r="BT431">
            <v>2.1</v>
          </cell>
          <cell r="BU431">
            <v>0</v>
          </cell>
          <cell r="BV431">
            <v>3523.7999999999747</v>
          </cell>
          <cell r="CL431" t="str">
            <v>50-54</v>
          </cell>
          <cell r="CM431">
            <v>2122.0499999999502</v>
          </cell>
          <cell r="CN431">
            <v>1608.5999999999565</v>
          </cell>
          <cell r="CO431">
            <v>3730.6499999999069</v>
          </cell>
          <cell r="CQ431" t="str">
            <v>Other family</v>
          </cell>
          <cell r="CR431">
            <v>410.5500000000028</v>
          </cell>
          <cell r="CS431">
            <v>307.65000000000168</v>
          </cell>
          <cell r="CT431">
            <v>718.19999999999493</v>
          </cell>
          <cell r="DA431" t="str">
            <v>Financial intermediation</v>
          </cell>
          <cell r="DB431">
            <v>42.92783505154646</v>
          </cell>
          <cell r="DC431">
            <v>40.303552206673821</v>
          </cell>
          <cell r="DD431">
            <v>41.203677510608202</v>
          </cell>
        </row>
        <row r="432">
          <cell r="C432">
            <v>14</v>
          </cell>
          <cell r="D432">
            <v>1.04</v>
          </cell>
          <cell r="E432">
            <v>1.04</v>
          </cell>
          <cell r="F432">
            <v>2.08</v>
          </cell>
          <cell r="W432" t="str">
            <v>Census 1991</v>
          </cell>
          <cell r="AD432" t="str">
            <v>LFS 1994</v>
          </cell>
          <cell r="AK432" t="str">
            <v>LFS 1997</v>
          </cell>
          <cell r="AR432" t="str">
            <v>Census 2000</v>
          </cell>
          <cell r="BA432" t="str">
            <v>Education</v>
          </cell>
          <cell r="BE432">
            <v>19.95</v>
          </cell>
          <cell r="BF432">
            <v>8.4</v>
          </cell>
          <cell r="BG432">
            <v>65.099999999999923</v>
          </cell>
          <cell r="BH432">
            <v>25.2</v>
          </cell>
          <cell r="BI432">
            <v>124.95</v>
          </cell>
          <cell r="BJ432">
            <v>38.85</v>
          </cell>
          <cell r="BK432">
            <v>21</v>
          </cell>
          <cell r="BL432">
            <v>18.899999999999999</v>
          </cell>
          <cell r="BM432">
            <v>105</v>
          </cell>
          <cell r="BN432">
            <v>47.25</v>
          </cell>
          <cell r="BO432">
            <v>546.00000000000239</v>
          </cell>
          <cell r="BP432">
            <v>303.45000000000164</v>
          </cell>
          <cell r="BQ432">
            <v>44.1</v>
          </cell>
          <cell r="BR432">
            <v>60.899999999999935</v>
          </cell>
          <cell r="BS432">
            <v>0</v>
          </cell>
          <cell r="BT432">
            <v>1.05</v>
          </cell>
          <cell r="BU432">
            <v>0</v>
          </cell>
          <cell r="BV432">
            <v>1430.1</v>
          </cell>
          <cell r="CL432" t="str">
            <v>55-59</v>
          </cell>
          <cell r="CM432">
            <v>1370.2499999999668</v>
          </cell>
          <cell r="CN432">
            <v>867.29999999998847</v>
          </cell>
          <cell r="CO432">
            <v>2237.5499999999552</v>
          </cell>
          <cell r="CQ432" t="str">
            <v>Domestic servant</v>
          </cell>
          <cell r="CR432">
            <v>12.6</v>
          </cell>
          <cell r="CS432">
            <v>877.79999999998802</v>
          </cell>
          <cell r="CT432">
            <v>890.39999999998747</v>
          </cell>
          <cell r="CV432" t="str">
            <v>Total</v>
          </cell>
          <cell r="CW432">
            <v>22476.299999991104</v>
          </cell>
          <cell r="CX432">
            <v>19405.049999993233</v>
          </cell>
          <cell r="CY432">
            <v>41881.350000009232</v>
          </cell>
          <cell r="DA432" t="str">
            <v>Real estate, renting and business activities</v>
          </cell>
          <cell r="DB432">
            <v>44.857001972386534</v>
          </cell>
          <cell r="DC432">
            <v>40.768469656992025</v>
          </cell>
          <cell r="DD432">
            <v>43.108069977426688</v>
          </cell>
        </row>
        <row r="433">
          <cell r="C433" t="str">
            <v>15-19</v>
          </cell>
          <cell r="D433">
            <v>101.92</v>
          </cell>
          <cell r="E433">
            <v>84.24000000000008</v>
          </cell>
          <cell r="F433">
            <v>186.16</v>
          </cell>
          <cell r="H433">
            <v>77.842179869999995</v>
          </cell>
          <cell r="I433">
            <v>126.33259949999997</v>
          </cell>
          <cell r="J433">
            <v>204.17477936999995</v>
          </cell>
          <cell r="L433">
            <v>150.81151609504312</v>
          </cell>
          <cell r="M433">
            <v>243.6236708993265</v>
          </cell>
          <cell r="N433">
            <v>394.4351869943697</v>
          </cell>
          <cell r="P433">
            <v>128.1</v>
          </cell>
          <cell r="Q433">
            <v>101.85</v>
          </cell>
          <cell r="R433">
            <v>229.95000000000087</v>
          </cell>
          <cell r="W433" t="str">
            <v>absolute</v>
          </cell>
          <cell r="Z433" t="str">
            <v>relative</v>
          </cell>
          <cell r="AD433" t="str">
            <v>absolute</v>
          </cell>
          <cell r="AG433" t="str">
            <v>relative</v>
          </cell>
          <cell r="AK433" t="str">
            <v>absolute</v>
          </cell>
          <cell r="AN433" t="str">
            <v>relative</v>
          </cell>
          <cell r="AR433" t="str">
            <v>absolute</v>
          </cell>
          <cell r="AU433" t="str">
            <v>relative</v>
          </cell>
          <cell r="BA433" t="str">
            <v>Health and social work</v>
          </cell>
          <cell r="BE433">
            <v>24.15</v>
          </cell>
          <cell r="BF433">
            <v>13.65</v>
          </cell>
          <cell r="BG433">
            <v>283.50000000000142</v>
          </cell>
          <cell r="BH433">
            <v>58.79999999999994</v>
          </cell>
          <cell r="BI433">
            <v>631.0499999999987</v>
          </cell>
          <cell r="BJ433">
            <v>112.35</v>
          </cell>
          <cell r="BK433">
            <v>40.950000000000003</v>
          </cell>
          <cell r="BL433">
            <v>29.4</v>
          </cell>
          <cell r="BM433">
            <v>303.45000000000164</v>
          </cell>
          <cell r="BN433">
            <v>120.75</v>
          </cell>
          <cell r="BO433">
            <v>130.19999999999999</v>
          </cell>
          <cell r="BP433">
            <v>99.749999999999829</v>
          </cell>
          <cell r="BQ433">
            <v>60.899999999999935</v>
          </cell>
          <cell r="BR433">
            <v>73.499999999999901</v>
          </cell>
          <cell r="BS433">
            <v>3.15</v>
          </cell>
          <cell r="BT433">
            <v>0</v>
          </cell>
          <cell r="BU433">
            <v>0</v>
          </cell>
          <cell r="BV433">
            <v>1985.55</v>
          </cell>
          <cell r="CL433" t="str">
            <v>60-64</v>
          </cell>
          <cell r="CM433">
            <v>591.15</v>
          </cell>
          <cell r="CN433">
            <v>368.55000000000234</v>
          </cell>
          <cell r="CO433">
            <v>959.70000000000232</v>
          </cell>
          <cell r="CQ433" t="str">
            <v>Other person not related</v>
          </cell>
          <cell r="CR433">
            <v>1874.249999999945</v>
          </cell>
          <cell r="CS433">
            <v>2150.3999999999551</v>
          </cell>
          <cell r="CT433">
            <v>4024.6500000002798</v>
          </cell>
          <cell r="DA433" t="str">
            <v>Public administration and defence; social security</v>
          </cell>
          <cell r="DB433">
            <v>41.616181549087301</v>
          </cell>
          <cell r="DC433">
            <v>39.759969902182043</v>
          </cell>
          <cell r="DD433">
            <v>40.881108462455458</v>
          </cell>
        </row>
        <row r="434">
          <cell r="C434" t="str">
            <v>20-24</v>
          </cell>
          <cell r="D434">
            <v>194.48</v>
          </cell>
          <cell r="E434">
            <v>133.12</v>
          </cell>
          <cell r="F434">
            <v>327.60000000000076</v>
          </cell>
          <cell r="H434">
            <v>139.56425666999999</v>
          </cell>
          <cell r="I434">
            <v>166.57830013000003</v>
          </cell>
          <cell r="J434">
            <v>306.14255680000002</v>
          </cell>
          <cell r="L434">
            <v>257.54771912333797</v>
          </cell>
          <cell r="M434">
            <v>301.45546378042343</v>
          </cell>
          <cell r="N434">
            <v>559.00318290376163</v>
          </cell>
          <cell r="P434">
            <v>240.45000000000098</v>
          </cell>
          <cell r="Q434">
            <v>257.25000000000114</v>
          </cell>
          <cell r="R434">
            <v>497.70000000000374</v>
          </cell>
          <cell r="W434" t="str">
            <v>Male</v>
          </cell>
          <cell r="X434" t="str">
            <v>Female</v>
          </cell>
          <cell r="Y434" t="str">
            <v>Total</v>
          </cell>
          <cell r="Z434" t="str">
            <v>Male</v>
          </cell>
          <cell r="AA434" t="str">
            <v>Female</v>
          </cell>
          <cell r="AB434" t="str">
            <v>Total</v>
          </cell>
          <cell r="AD434" t="str">
            <v>Male</v>
          </cell>
          <cell r="AE434" t="str">
            <v>Female</v>
          </cell>
          <cell r="AF434" t="str">
            <v>Total</v>
          </cell>
          <cell r="AG434" t="str">
            <v>Male</v>
          </cell>
          <cell r="AH434" t="str">
            <v>Female</v>
          </cell>
          <cell r="AI434" t="str">
            <v>Total</v>
          </cell>
          <cell r="AK434" t="str">
            <v>Male</v>
          </cell>
          <cell r="AL434" t="str">
            <v>Female</v>
          </cell>
          <cell r="AM434" t="str">
            <v>Total</v>
          </cell>
          <cell r="AN434" t="str">
            <v>Male</v>
          </cell>
          <cell r="AO434" t="str">
            <v>Female</v>
          </cell>
          <cell r="AP434" t="str">
            <v>Total</v>
          </cell>
          <cell r="AR434" t="str">
            <v>Male</v>
          </cell>
          <cell r="AS434" t="str">
            <v>Female</v>
          </cell>
          <cell r="AT434" t="str">
            <v>Total</v>
          </cell>
          <cell r="AU434" t="str">
            <v>Male</v>
          </cell>
          <cell r="AV434" t="str">
            <v>Female</v>
          </cell>
          <cell r="AW434" t="str">
            <v>Total</v>
          </cell>
          <cell r="BA434" t="str">
            <v>Other community, social and personal services</v>
          </cell>
          <cell r="BE434">
            <v>56.699999999999946</v>
          </cell>
          <cell r="BF434">
            <v>69.299999999999912</v>
          </cell>
          <cell r="BG434">
            <v>565.95000000000152</v>
          </cell>
          <cell r="BH434">
            <v>267.75000000000125</v>
          </cell>
          <cell r="BI434">
            <v>898.79999999998711</v>
          </cell>
          <cell r="BJ434">
            <v>286.65000000000146</v>
          </cell>
          <cell r="BK434">
            <v>76.649999999999892</v>
          </cell>
          <cell r="BL434">
            <v>135.44999999999999</v>
          </cell>
          <cell r="BM434">
            <v>131.25</v>
          </cell>
          <cell r="BN434">
            <v>114.45</v>
          </cell>
          <cell r="BO434">
            <v>53.55</v>
          </cell>
          <cell r="BP434">
            <v>69.299999999999912</v>
          </cell>
          <cell r="BQ434">
            <v>8.4</v>
          </cell>
          <cell r="BR434">
            <v>24.15</v>
          </cell>
          <cell r="BS434">
            <v>7.35</v>
          </cell>
          <cell r="BT434">
            <v>7.35</v>
          </cell>
          <cell r="BU434">
            <v>0</v>
          </cell>
          <cell r="BV434">
            <v>2773.0499999999911</v>
          </cell>
          <cell r="CL434" t="str">
            <v>65-69</v>
          </cell>
          <cell r="CM434">
            <v>280.35000000000139</v>
          </cell>
          <cell r="CN434">
            <v>94.499999999999844</v>
          </cell>
          <cell r="CO434">
            <v>374.85000000000122</v>
          </cell>
          <cell r="CQ434" t="str">
            <v>Not reported</v>
          </cell>
          <cell r="CR434">
            <v>3.15</v>
          </cell>
          <cell r="CS434">
            <v>2.1</v>
          </cell>
          <cell r="CT434">
            <v>5.25</v>
          </cell>
          <cell r="CV434" t="str">
            <v>Source: Census 2000</v>
          </cell>
          <cell r="DA434" t="str">
            <v>Education</v>
          </cell>
          <cell r="DB434">
            <v>37.293181818181843</v>
          </cell>
          <cell r="DC434">
            <v>34.213665943600873</v>
          </cell>
          <cell r="DD434">
            <v>35.208516886931015</v>
          </cell>
        </row>
        <row r="435">
          <cell r="C435" t="str">
            <v>25-29</v>
          </cell>
          <cell r="D435">
            <v>178.88</v>
          </cell>
          <cell r="E435">
            <v>143.52000000000001</v>
          </cell>
          <cell r="F435">
            <v>322.40000000000066</v>
          </cell>
          <cell r="H435">
            <v>163.67995980000001</v>
          </cell>
          <cell r="I435">
            <v>272.61732437999996</v>
          </cell>
          <cell r="J435">
            <v>436.29728418000013</v>
          </cell>
          <cell r="L435">
            <v>233.32921226647193</v>
          </cell>
          <cell r="M435">
            <v>179.73020016673198</v>
          </cell>
          <cell r="N435">
            <v>413.05941243320399</v>
          </cell>
          <cell r="P435">
            <v>182.7</v>
          </cell>
          <cell r="Q435">
            <v>225.75000000000082</v>
          </cell>
          <cell r="R435">
            <v>408.45000000000277</v>
          </cell>
          <cell r="V435" t="str">
            <v>0</v>
          </cell>
          <cell r="W435">
            <v>190.32</v>
          </cell>
          <cell r="X435">
            <v>149.76</v>
          </cell>
          <cell r="Y435">
            <v>340.08000000000101</v>
          </cell>
          <cell r="Z435">
            <v>18.011811023622286</v>
          </cell>
          <cell r="AA435">
            <v>18.022528160200419</v>
          </cell>
          <cell r="AB435">
            <v>18.016528925620307</v>
          </cell>
          <cell r="AD435" t="str">
            <v xml:space="preserve"> </v>
          </cell>
          <cell r="AE435">
            <v>50.78615267</v>
          </cell>
          <cell r="AF435">
            <v>50.78615267</v>
          </cell>
          <cell r="AG435" t="str">
            <v xml:space="preserve"> </v>
          </cell>
          <cell r="AH435">
            <v>3.9043243197454043</v>
          </cell>
          <cell r="AI435">
            <v>2.0383440913283732</v>
          </cell>
          <cell r="AK435">
            <v>70.162295174723397</v>
          </cell>
          <cell r="AL435">
            <v>87.899359626174004</v>
          </cell>
          <cell r="AM435">
            <v>158.0616548008974</v>
          </cell>
          <cell r="AN435">
            <v>4.4831037128571598</v>
          </cell>
          <cell r="AO435">
            <v>5.566141316298201</v>
          </cell>
          <cell r="AP435">
            <v>5.0270579806098858</v>
          </cell>
          <cell r="AR435">
            <v>199.50000000000054</v>
          </cell>
          <cell r="AS435">
            <v>190.05</v>
          </cell>
          <cell r="AT435">
            <v>389.55000000000257</v>
          </cell>
          <cell r="AU435">
            <v>12.760241773002388</v>
          </cell>
          <cell r="AV435">
            <v>12.229729729730082</v>
          </cell>
          <cell r="AW435">
            <v>12.495789828224583</v>
          </cell>
          <cell r="BA435" t="str">
            <v>Private households with employed persons</v>
          </cell>
          <cell r="BE435">
            <v>11.55</v>
          </cell>
          <cell r="BF435">
            <v>413.70000000000283</v>
          </cell>
          <cell r="BG435">
            <v>28.35</v>
          </cell>
          <cell r="BH435">
            <v>818.99999999999056</v>
          </cell>
          <cell r="BI435">
            <v>12.6</v>
          </cell>
          <cell r="BJ435">
            <v>336.00000000000199</v>
          </cell>
          <cell r="BK435">
            <v>0</v>
          </cell>
          <cell r="BL435">
            <v>153.30000000000001</v>
          </cell>
          <cell r="BM435">
            <v>4.2</v>
          </cell>
          <cell r="BN435">
            <v>60.899999999999935</v>
          </cell>
          <cell r="BO435">
            <v>1.05</v>
          </cell>
          <cell r="BP435">
            <v>12.6</v>
          </cell>
          <cell r="BQ435">
            <v>0</v>
          </cell>
          <cell r="BR435">
            <v>0</v>
          </cell>
          <cell r="BS435">
            <v>0</v>
          </cell>
          <cell r="BT435">
            <v>8.4</v>
          </cell>
          <cell r="BU435">
            <v>2.1</v>
          </cell>
          <cell r="BV435">
            <v>1863.75</v>
          </cell>
          <cell r="CL435" t="str">
            <v>70-74</v>
          </cell>
          <cell r="CM435">
            <v>111.3</v>
          </cell>
          <cell r="CN435">
            <v>38.85</v>
          </cell>
          <cell r="CO435">
            <v>150.15</v>
          </cell>
          <cell r="CV435" t="str">
            <v>Note: age not reported is excluded</v>
          </cell>
          <cell r="DA435" t="str">
            <v>Health and social work</v>
          </cell>
          <cell r="DB435">
            <v>43.628571428571384</v>
          </cell>
          <cell r="DC435">
            <v>38.402447314751853</v>
          </cell>
          <cell r="DD435">
            <v>39.563194077207804</v>
          </cell>
        </row>
        <row r="436">
          <cell r="C436" t="str">
            <v>30-34</v>
          </cell>
          <cell r="D436">
            <v>167.44</v>
          </cell>
          <cell r="E436">
            <v>158.08000000000001</v>
          </cell>
          <cell r="F436">
            <v>325.52000000000072</v>
          </cell>
          <cell r="H436">
            <v>198.40863041999995</v>
          </cell>
          <cell r="I436">
            <v>172.39949271999996</v>
          </cell>
          <cell r="J436">
            <v>370.80812313999991</v>
          </cell>
          <cell r="L436">
            <v>224.84657298329324</v>
          </cell>
          <cell r="M436">
            <v>289.53572255999808</v>
          </cell>
          <cell r="N436">
            <v>514.38229554329132</v>
          </cell>
          <cell r="P436">
            <v>190.05</v>
          </cell>
          <cell r="Q436">
            <v>215.25000000000071</v>
          </cell>
          <cell r="R436">
            <v>405.30000000000274</v>
          </cell>
          <cell r="V436" t="str">
            <v>1-3</v>
          </cell>
          <cell r="W436">
            <v>386.88000000000193</v>
          </cell>
          <cell r="X436">
            <v>336.96000000000095</v>
          </cell>
          <cell r="Y436">
            <v>723.83999999999696</v>
          </cell>
          <cell r="Z436">
            <v>36.614173228347148</v>
          </cell>
          <cell r="AA436">
            <v>40.550688360451005</v>
          </cell>
          <cell r="AB436">
            <v>38.347107438017254</v>
          </cell>
          <cell r="AD436">
            <v>351.9086713399999</v>
          </cell>
          <cell r="AE436">
            <v>462.59649487000024</v>
          </cell>
          <cell r="AF436">
            <v>814.50516621000043</v>
          </cell>
          <cell r="AG436">
            <v>29.552961055601934</v>
          </cell>
          <cell r="AH436">
            <v>35.563370135277509</v>
          </cell>
          <cell r="AI436">
            <v>32.69083609637778</v>
          </cell>
          <cell r="AK436">
            <v>531.80006538112855</v>
          </cell>
          <cell r="AL436">
            <v>604.44866951485778</v>
          </cell>
          <cell r="AM436">
            <v>1136.248734895986</v>
          </cell>
          <cell r="AN436">
            <v>33.980000820536389</v>
          </cell>
          <cell r="AO436">
            <v>38.276123139881072</v>
          </cell>
          <cell r="AP436">
            <v>36.137722826651832</v>
          </cell>
          <cell r="AR436">
            <v>427.35000000000298</v>
          </cell>
          <cell r="AS436">
            <v>468.30000000000342</v>
          </cell>
          <cell r="AT436">
            <v>895.64999999998724</v>
          </cell>
          <cell r="AU436">
            <v>27.333781061115758</v>
          </cell>
          <cell r="AV436">
            <v>30.135135135136153</v>
          </cell>
          <cell r="AW436">
            <v>28.730212192655923</v>
          </cell>
          <cell r="BA436" t="str">
            <v>Extra territorial organizations and bodies</v>
          </cell>
          <cell r="BE436">
            <v>0</v>
          </cell>
          <cell r="BF436">
            <v>0</v>
          </cell>
          <cell r="BG436">
            <v>0</v>
          </cell>
          <cell r="BH436">
            <v>1.05</v>
          </cell>
          <cell r="BI436">
            <v>5.25</v>
          </cell>
          <cell r="BJ436">
            <v>3.15</v>
          </cell>
          <cell r="BK436">
            <v>0</v>
          </cell>
          <cell r="BL436">
            <v>9.4499999999999993</v>
          </cell>
          <cell r="BM436">
            <v>0</v>
          </cell>
          <cell r="BN436">
            <v>2.1</v>
          </cell>
          <cell r="BO436">
            <v>2.1</v>
          </cell>
          <cell r="BP436">
            <v>13.65</v>
          </cell>
          <cell r="BQ436">
            <v>0</v>
          </cell>
          <cell r="BR436">
            <v>8.4</v>
          </cell>
          <cell r="BS436">
            <v>0</v>
          </cell>
          <cell r="BT436">
            <v>0</v>
          </cell>
          <cell r="BU436">
            <v>0</v>
          </cell>
          <cell r="BV436">
            <v>45.15</v>
          </cell>
          <cell r="CL436" t="str">
            <v>75-79</v>
          </cell>
          <cell r="CM436">
            <v>33.6</v>
          </cell>
          <cell r="CN436">
            <v>10.5</v>
          </cell>
          <cell r="CO436">
            <v>44.1</v>
          </cell>
          <cell r="CQ436" t="str">
            <v>Total</v>
          </cell>
          <cell r="CR436">
            <v>22476.299999991104</v>
          </cell>
          <cell r="CS436">
            <v>19405.049999993233</v>
          </cell>
          <cell r="CT436">
            <v>41881.350000009232</v>
          </cell>
          <cell r="DA436" t="str">
            <v>Other community, social and personal services</v>
          </cell>
          <cell r="DB436">
            <v>44.152866242038144</v>
          </cell>
          <cell r="DC436">
            <v>41.223155929038242</v>
          </cell>
          <cell r="DD436">
            <v>42.964786065884098</v>
          </cell>
        </row>
        <row r="437">
          <cell r="C437" t="str">
            <v>35-39</v>
          </cell>
          <cell r="D437">
            <v>111.28</v>
          </cell>
          <cell r="E437">
            <v>107.12</v>
          </cell>
          <cell r="F437">
            <v>218.4</v>
          </cell>
          <cell r="H437">
            <v>177.30737015999998</v>
          </cell>
          <cell r="I437">
            <v>228.97812400000007</v>
          </cell>
          <cell r="J437">
            <v>406.28549416000004</v>
          </cell>
          <cell r="L437">
            <v>242.41446375637796</v>
          </cell>
          <cell r="M437">
            <v>149.8677322972313</v>
          </cell>
          <cell r="N437">
            <v>392.28219605360914</v>
          </cell>
          <cell r="P437">
            <v>191.1</v>
          </cell>
          <cell r="Q437">
            <v>247.80000000000106</v>
          </cell>
          <cell r="R437">
            <v>438.9000000000031</v>
          </cell>
          <cell r="V437" t="str">
            <v>4-7</v>
          </cell>
          <cell r="W437">
            <v>153.91999999999999</v>
          </cell>
          <cell r="X437">
            <v>118.56</v>
          </cell>
          <cell r="Y437">
            <v>272.48</v>
          </cell>
          <cell r="Z437">
            <v>14.566929133858485</v>
          </cell>
          <cell r="AA437">
            <v>14.267834793492016</v>
          </cell>
          <cell r="AB437">
            <v>14.435261707989298</v>
          </cell>
          <cell r="AD437">
            <v>290.16770454999994</v>
          </cell>
          <cell r="AE437">
            <v>342.70960091000006</v>
          </cell>
          <cell r="AF437">
            <v>632.87730546000034</v>
          </cell>
          <cell r="AG437">
            <v>24.368012415000809</v>
          </cell>
          <cell r="AH437">
            <v>26.346737429345715</v>
          </cell>
          <cell r="AI437">
            <v>25.4010522219031</v>
          </cell>
          <cell r="AK437">
            <v>184.75350206195122</v>
          </cell>
          <cell r="AL437">
            <v>414.51778036311146</v>
          </cell>
          <cell r="AM437">
            <v>599.27128242506274</v>
          </cell>
          <cell r="AN437">
            <v>11.805045843991829</v>
          </cell>
          <cell r="AO437">
            <v>26.248934616041254</v>
          </cell>
          <cell r="AP437">
            <v>19.059470727799365</v>
          </cell>
          <cell r="AR437">
            <v>255.15000000000114</v>
          </cell>
          <cell r="AS437">
            <v>287.70000000000147</v>
          </cell>
          <cell r="AT437">
            <v>542.85000000000252</v>
          </cell>
          <cell r="AU437">
            <v>16.31967763599782</v>
          </cell>
          <cell r="AV437">
            <v>18.513513513514098</v>
          </cell>
          <cell r="AW437">
            <v>17.413270461434223</v>
          </cell>
          <cell r="BA437" t="str">
            <v>Not reported</v>
          </cell>
          <cell r="BE437">
            <v>8.4</v>
          </cell>
          <cell r="BF437">
            <v>23.1</v>
          </cell>
          <cell r="BG437">
            <v>43.05</v>
          </cell>
          <cell r="BH437">
            <v>49.35</v>
          </cell>
          <cell r="BI437">
            <v>70.349999999999909</v>
          </cell>
          <cell r="BJ437">
            <v>37.799999999999997</v>
          </cell>
          <cell r="BK437">
            <v>11.55</v>
          </cell>
          <cell r="BL437">
            <v>15.75</v>
          </cell>
          <cell r="BM437">
            <v>12.6</v>
          </cell>
          <cell r="BN437">
            <v>19.95</v>
          </cell>
          <cell r="BO437">
            <v>8.4</v>
          </cell>
          <cell r="BP437">
            <v>6.3</v>
          </cell>
          <cell r="BQ437">
            <v>2.1</v>
          </cell>
          <cell r="BR437">
            <v>3.15</v>
          </cell>
          <cell r="BS437">
            <v>5.25</v>
          </cell>
          <cell r="BT437">
            <v>5.25</v>
          </cell>
          <cell r="BU437">
            <v>0</v>
          </cell>
          <cell r="BV437">
            <v>322.35000000000002</v>
          </cell>
          <cell r="CL437" t="str">
            <v>80-84</v>
          </cell>
          <cell r="CM437">
            <v>14.7</v>
          </cell>
          <cell r="CN437">
            <v>5.25</v>
          </cell>
          <cell r="CO437">
            <v>19.95</v>
          </cell>
          <cell r="DA437" t="str">
            <v>Private households with employed persons</v>
          </cell>
          <cell r="DB437">
            <v>43.535211267605646</v>
          </cell>
          <cell r="DC437">
            <v>42.266705744431434</v>
          </cell>
          <cell r="DD437">
            <v>42.317388857625204</v>
          </cell>
        </row>
        <row r="438">
          <cell r="C438" t="str">
            <v>40-44</v>
          </cell>
          <cell r="D438">
            <v>91.520000000000124</v>
          </cell>
          <cell r="E438">
            <v>82.160000000000068</v>
          </cell>
          <cell r="F438">
            <v>173.68</v>
          </cell>
          <cell r="H438">
            <v>221.73935669999995</v>
          </cell>
          <cell r="I438">
            <v>226.85148317999995</v>
          </cell>
          <cell r="J438">
            <v>448.59083988000003</v>
          </cell>
          <cell r="L438">
            <v>240.98390637082409</v>
          </cell>
          <cell r="M438">
            <v>171.12723270908063</v>
          </cell>
          <cell r="N438">
            <v>412.11113907990472</v>
          </cell>
          <cell r="P438">
            <v>227.85000000000085</v>
          </cell>
          <cell r="Q438">
            <v>214.2000000000007</v>
          </cell>
          <cell r="R438">
            <v>442.05000000000314</v>
          </cell>
          <cell r="V438" t="str">
            <v>8-11</v>
          </cell>
          <cell r="W438">
            <v>64.48</v>
          </cell>
          <cell r="X438">
            <v>42.64</v>
          </cell>
          <cell r="Y438">
            <v>107.12</v>
          </cell>
          <cell r="Z438">
            <v>6.102362204724491</v>
          </cell>
          <cell r="AA438">
            <v>5.131414267834832</v>
          </cell>
          <cell r="AB438">
            <v>5.6749311294767271</v>
          </cell>
          <cell r="AD438">
            <v>116.94477280999999</v>
          </cell>
          <cell r="AE438">
            <v>100.18684586000001</v>
          </cell>
          <cell r="AF438">
            <v>217.13161866999994</v>
          </cell>
          <cell r="AG438">
            <v>9.8209126343779012</v>
          </cell>
          <cell r="AH438">
            <v>7.7021376545588636</v>
          </cell>
          <cell r="AI438">
            <v>8.7147564579744685</v>
          </cell>
          <cell r="AK438">
            <v>112.47145708120459</v>
          </cell>
          <cell r="AL438">
            <v>77.492043505111894</v>
          </cell>
          <cell r="AM438">
            <v>189.96350058631648</v>
          </cell>
          <cell r="AN438">
            <v>7.1864981836120609</v>
          </cell>
          <cell r="AO438">
            <v>4.9071081617953256</v>
          </cell>
          <cell r="AP438">
            <v>6.0416774254954282</v>
          </cell>
          <cell r="AR438">
            <v>115.5</v>
          </cell>
          <cell r="AS438">
            <v>116.55</v>
          </cell>
          <cell r="AT438">
            <v>232.05000000000089</v>
          </cell>
          <cell r="AU438">
            <v>7.387508394896086</v>
          </cell>
          <cell r="AV438">
            <v>7.5000000000001847</v>
          </cell>
          <cell r="AW438">
            <v>7.4435836982146233</v>
          </cell>
          <cell r="BU438">
            <v>0</v>
          </cell>
          <cell r="BV438">
            <v>0</v>
          </cell>
          <cell r="CL438" t="str">
            <v>85-89</v>
          </cell>
          <cell r="CM438">
            <v>2.1</v>
          </cell>
          <cell r="CN438" t="str">
            <v xml:space="preserve"> </v>
          </cell>
          <cell r="CO438">
            <v>2.1</v>
          </cell>
          <cell r="CQ438" t="str">
            <v>Source: Census 2000</v>
          </cell>
          <cell r="DA438" t="str">
            <v>Extra territorial organizations and bodies</v>
          </cell>
          <cell r="DB438">
            <v>45</v>
          </cell>
          <cell r="DC438">
            <v>46.473684210526322</v>
          </cell>
          <cell r="DD438">
            <v>45.651162790697668</v>
          </cell>
        </row>
        <row r="439">
          <cell r="C439" t="str">
            <v>45-49</v>
          </cell>
          <cell r="D439">
            <v>79.040000000000006</v>
          </cell>
          <cell r="E439">
            <v>72.8</v>
          </cell>
          <cell r="F439">
            <v>151.84</v>
          </cell>
          <cell r="H439">
            <v>99.99810982000001</v>
          </cell>
          <cell r="I439">
            <v>36.554748420000003</v>
          </cell>
          <cell r="J439">
            <v>136.55285824000001</v>
          </cell>
          <cell r="L439">
            <v>85.459664731968005</v>
          </cell>
          <cell r="M439">
            <v>128.2355146501281</v>
          </cell>
          <cell r="N439">
            <v>213.69517938209611</v>
          </cell>
          <cell r="P439">
            <v>166.95</v>
          </cell>
          <cell r="Q439">
            <v>137.55000000000001</v>
          </cell>
          <cell r="R439">
            <v>304.50000000000165</v>
          </cell>
          <cell r="V439" t="str">
            <v>12-17</v>
          </cell>
          <cell r="W439">
            <v>111.28</v>
          </cell>
          <cell r="X439">
            <v>78</v>
          </cell>
          <cell r="Y439">
            <v>189.28</v>
          </cell>
          <cell r="Z439">
            <v>10.531496062992295</v>
          </cell>
          <cell r="AA439">
            <v>9.3867334167710457</v>
          </cell>
          <cell r="AB439">
            <v>10.027548209366618</v>
          </cell>
          <cell r="AD439">
            <v>147.26762393999999</v>
          </cell>
          <cell r="AE439">
            <v>106.60948230999999</v>
          </cell>
          <cell r="AF439">
            <v>253.87710625</v>
          </cell>
          <cell r="AG439">
            <v>12.367397309300562</v>
          </cell>
          <cell r="AH439">
            <v>8.195895389104308</v>
          </cell>
          <cell r="AI439">
            <v>10.18956688471344</v>
          </cell>
          <cell r="AK439">
            <v>237.9290384207859</v>
          </cell>
          <cell r="AL439">
            <v>215.03779406263138</v>
          </cell>
          <cell r="AM439">
            <v>452.96683248341731</v>
          </cell>
          <cell r="AN439">
            <v>15.202760298597431</v>
          </cell>
          <cell r="AO439">
            <v>13.617058818039711</v>
          </cell>
          <cell r="AP439">
            <v>14.406343733751772</v>
          </cell>
          <cell r="AR439">
            <v>201.60000000000056</v>
          </cell>
          <cell r="AS439">
            <v>198.45000000000053</v>
          </cell>
          <cell r="AT439">
            <v>400.05000000000268</v>
          </cell>
          <cell r="AU439">
            <v>12.894560107455046</v>
          </cell>
          <cell r="AV439">
            <v>12.770270270270643</v>
          </cell>
          <cell r="AW439">
            <v>12.832603570225247</v>
          </cell>
          <cell r="BA439" t="str">
            <v>Total</v>
          </cell>
          <cell r="BE439">
            <v>621.59999999999911</v>
          </cell>
          <cell r="BF439">
            <v>1621.1999999999559</v>
          </cell>
          <cell r="BG439">
            <v>6214.9500000006592</v>
          </cell>
          <cell r="BH439">
            <v>5116.6500000004689</v>
          </cell>
          <cell r="BI439">
            <v>11843.99999999847</v>
          </cell>
          <cell r="BJ439">
            <v>4920.3000000004349</v>
          </cell>
          <cell r="BK439">
            <v>1089.8999999999789</v>
          </cell>
          <cell r="BL439">
            <v>1969.7999999999408</v>
          </cell>
          <cell r="BM439">
            <v>2686.950000000048</v>
          </cell>
          <cell r="BN439">
            <v>1616.9999999999561</v>
          </cell>
          <cell r="BO439">
            <v>1724.0999999999515</v>
          </cell>
          <cell r="BP439">
            <v>1337.6999999999682</v>
          </cell>
          <cell r="BQ439">
            <v>470.40000000000344</v>
          </cell>
          <cell r="BR439">
            <v>472.50000000000347</v>
          </cell>
          <cell r="BS439">
            <v>75.599999999999895</v>
          </cell>
          <cell r="BT439">
            <v>95.549999999999841</v>
          </cell>
          <cell r="BU439">
            <v>3.15</v>
          </cell>
          <cell r="BV439">
            <v>41881.349999999838</v>
          </cell>
          <cell r="CQ439" t="str">
            <v>Note: age not reported is excluded</v>
          </cell>
          <cell r="DA439" t="str">
            <v>Not reported</v>
          </cell>
          <cell r="DB439">
            <v>66.930091185410333</v>
          </cell>
          <cell r="DC439">
            <v>70.5734597156398</v>
          </cell>
          <cell r="DD439">
            <v>68.353703703703758</v>
          </cell>
        </row>
        <row r="440">
          <cell r="C440" t="str">
            <v>50-54</v>
          </cell>
          <cell r="D440">
            <v>54.08</v>
          </cell>
          <cell r="E440">
            <v>20.8</v>
          </cell>
          <cell r="F440">
            <v>74.88</v>
          </cell>
          <cell r="H440">
            <v>66.425552160000009</v>
          </cell>
          <cell r="I440">
            <v>60.484411600000001</v>
          </cell>
          <cell r="J440">
            <v>126.90996376000002</v>
          </cell>
          <cell r="L440">
            <v>66.792438426459995</v>
          </cell>
          <cell r="M440">
            <v>71.397134016064996</v>
          </cell>
          <cell r="N440">
            <v>138.18957244252499</v>
          </cell>
          <cell r="P440">
            <v>120.75</v>
          </cell>
          <cell r="Q440">
            <v>86.099999999999866</v>
          </cell>
          <cell r="R440">
            <v>206.85000000000062</v>
          </cell>
          <cell r="V440" t="str">
            <v>18-23</v>
          </cell>
          <cell r="W440">
            <v>9.36</v>
          </cell>
          <cell r="X440">
            <v>5.2</v>
          </cell>
          <cell r="Y440">
            <v>14.56</v>
          </cell>
          <cell r="Z440">
            <v>0.88582677165355561</v>
          </cell>
          <cell r="AA440">
            <v>0.62578222778473602</v>
          </cell>
          <cell r="AB440">
            <v>0.77134986225897084</v>
          </cell>
          <cell r="AD440">
            <v>55.28497883</v>
          </cell>
          <cell r="AE440">
            <v>26.522998879999999</v>
          </cell>
          <cell r="AF440">
            <v>81.807977709999989</v>
          </cell>
          <cell r="AG440">
            <v>4.6427808104342576</v>
          </cell>
          <cell r="AH440">
            <v>2.0390280443695619</v>
          </cell>
          <cell r="AI440">
            <v>3.2834306050358615</v>
          </cell>
          <cell r="AK440">
            <v>92.884614379766802</v>
          </cell>
          <cell r="AL440">
            <v>35.705694356698103</v>
          </cell>
          <cell r="AM440">
            <v>128.59030873646489</v>
          </cell>
          <cell r="AN440">
            <v>5.9349734576991722</v>
          </cell>
          <cell r="AO440">
            <v>2.2610283104582787</v>
          </cell>
          <cell r="AP440">
            <v>4.089739150061491</v>
          </cell>
          <cell r="AR440">
            <v>27.3</v>
          </cell>
          <cell r="AS440">
            <v>23.1</v>
          </cell>
          <cell r="AT440">
            <v>50.4</v>
          </cell>
          <cell r="AU440">
            <v>1.7461383478845334</v>
          </cell>
          <cell r="AV440">
            <v>1.4864864864865264</v>
          </cell>
          <cell r="AW440">
            <v>1.6167059616031687</v>
          </cell>
          <cell r="CL440" t="str">
            <v>Total</v>
          </cell>
          <cell r="CM440">
            <v>22476.300000000556</v>
          </cell>
          <cell r="CN440">
            <v>19405.050000000359</v>
          </cell>
          <cell r="CO440">
            <v>41881.350000000908</v>
          </cell>
        </row>
        <row r="441">
          <cell r="C441" t="str">
            <v>55-59</v>
          </cell>
          <cell r="D441">
            <v>45.76</v>
          </cell>
          <cell r="E441">
            <v>15.6</v>
          </cell>
          <cell r="F441">
            <v>61.36</v>
          </cell>
          <cell r="H441">
            <v>45.807551879999998</v>
          </cell>
          <cell r="I441">
            <v>9.9702687999999995</v>
          </cell>
          <cell r="J441">
            <v>55.777820680000005</v>
          </cell>
          <cell r="L441">
            <v>30.545651958379</v>
          </cell>
          <cell r="M441">
            <v>25.205902267100399</v>
          </cell>
          <cell r="N441">
            <v>55.751554225479396</v>
          </cell>
          <cell r="P441">
            <v>71.399999999999906</v>
          </cell>
          <cell r="Q441">
            <v>48.3</v>
          </cell>
          <cell r="R441">
            <v>119.7</v>
          </cell>
          <cell r="V441" t="str">
            <v>24-29</v>
          </cell>
          <cell r="W441">
            <v>42.64</v>
          </cell>
          <cell r="X441">
            <v>20.8</v>
          </cell>
          <cell r="Y441">
            <v>63.44</v>
          </cell>
          <cell r="Z441">
            <v>4.035433070866195</v>
          </cell>
          <cell r="AA441">
            <v>2.5031289111389428</v>
          </cell>
          <cell r="AB441">
            <v>3.3608815426998002</v>
          </cell>
          <cell r="AD441">
            <v>60.162954850000006</v>
          </cell>
          <cell r="AE441">
            <v>73.863479290000001</v>
          </cell>
          <cell r="AF441">
            <v>134.02643413999999</v>
          </cell>
          <cell r="AG441">
            <v>5.0524286738992075</v>
          </cell>
          <cell r="AH441">
            <v>5.6784568897519918</v>
          </cell>
          <cell r="AI441">
            <v>5.3792613881629618</v>
          </cell>
          <cell r="AK441">
            <v>130.7240757337056</v>
          </cell>
          <cell r="AL441">
            <v>70.405589538506604</v>
          </cell>
          <cell r="AM441">
            <v>201.12966527221215</v>
          </cell>
          <cell r="AN441">
            <v>8.3527710691643069</v>
          </cell>
          <cell r="AO441">
            <v>4.4583653680216431</v>
          </cell>
          <cell r="AP441">
            <v>6.3968107269134356</v>
          </cell>
          <cell r="AR441">
            <v>105</v>
          </cell>
          <cell r="AS441">
            <v>95.549999999999841</v>
          </cell>
          <cell r="AT441">
            <v>200.55000000000055</v>
          </cell>
          <cell r="AU441">
            <v>6.715916722632806</v>
          </cell>
          <cell r="AV441">
            <v>6.148648648648801</v>
          </cell>
          <cell r="AW441">
            <v>6.4331424722126309</v>
          </cell>
          <cell r="CL441" t="str">
            <v>Source: Census 2000</v>
          </cell>
          <cell r="DA441" t="str">
            <v>Total</v>
          </cell>
          <cell r="DB441">
            <v>43.833434451859752</v>
          </cell>
          <cell r="DC441">
            <v>41.543768586104285</v>
          </cell>
          <cell r="DD441">
            <v>42.772681729372422</v>
          </cell>
        </row>
        <row r="442">
          <cell r="C442" t="str">
            <v>60-64</v>
          </cell>
          <cell r="D442">
            <v>17.68</v>
          </cell>
          <cell r="E442">
            <v>6.24</v>
          </cell>
          <cell r="F442">
            <v>23.92</v>
          </cell>
          <cell r="H442">
            <v>0</v>
          </cell>
          <cell r="I442">
            <v>0</v>
          </cell>
          <cell r="J442">
            <v>0</v>
          </cell>
          <cell r="L442">
            <v>32.307266705204697</v>
          </cell>
          <cell r="M442">
            <v>19.000873082919121</v>
          </cell>
          <cell r="N442">
            <v>51.308139788123825</v>
          </cell>
          <cell r="P442">
            <v>32.549999999999997</v>
          </cell>
          <cell r="Q442">
            <v>11.55</v>
          </cell>
          <cell r="R442">
            <v>44.1</v>
          </cell>
          <cell r="V442" t="str">
            <v>30-35</v>
          </cell>
          <cell r="W442">
            <v>3.12</v>
          </cell>
          <cell r="X442">
            <v>2.08</v>
          </cell>
          <cell r="Y442">
            <v>5.2</v>
          </cell>
          <cell r="Z442">
            <v>0.29527559055118524</v>
          </cell>
          <cell r="AA442">
            <v>0.25031289111389443</v>
          </cell>
          <cell r="AB442">
            <v>0.27548209366391824</v>
          </cell>
          <cell r="AD442">
            <v>14.77561418</v>
          </cell>
          <cell r="AE442" t="str">
            <v xml:space="preserve"> </v>
          </cell>
          <cell r="AF442">
            <v>14.77561418</v>
          </cell>
          <cell r="AG442">
            <v>1.2408422582240193</v>
          </cell>
          <cell r="AH442" t="str">
            <v xml:space="preserve"> </v>
          </cell>
          <cell r="AI442">
            <v>0.59303145200328722</v>
          </cell>
          <cell r="AK442">
            <v>10.7690889017349</v>
          </cell>
          <cell r="AL442">
            <v>13.1636332853139</v>
          </cell>
          <cell r="AM442">
            <v>23.9327221870488</v>
          </cell>
          <cell r="AN442">
            <v>0.6881038073117296</v>
          </cell>
          <cell r="AO442">
            <v>0.83357425371010263</v>
          </cell>
          <cell r="AP442">
            <v>0.76116615519224506</v>
          </cell>
          <cell r="AR442">
            <v>4.2</v>
          </cell>
          <cell r="AS442">
            <v>6.3</v>
          </cell>
          <cell r="AT442">
            <v>10.5</v>
          </cell>
          <cell r="AU442">
            <v>0.26863666890531274</v>
          </cell>
          <cell r="AV442">
            <v>0.40540540540541614</v>
          </cell>
          <cell r="AW442">
            <v>0.33681374200066044</v>
          </cell>
          <cell r="BA442" t="str">
            <v>Source: Census 2000</v>
          </cell>
          <cell r="CL442" t="str">
            <v>Note: age not reported is excluded</v>
          </cell>
        </row>
        <row r="443">
          <cell r="C443" t="str">
            <v>65-69</v>
          </cell>
          <cell r="D443">
            <v>6.24</v>
          </cell>
          <cell r="E443">
            <v>3.12</v>
          </cell>
          <cell r="F443">
            <v>9.36</v>
          </cell>
          <cell r="H443">
            <v>0</v>
          </cell>
          <cell r="I443">
            <v>0</v>
          </cell>
          <cell r="J443">
            <v>0</v>
          </cell>
          <cell r="L443">
            <v>0</v>
          </cell>
          <cell r="M443">
            <v>0</v>
          </cell>
          <cell r="N443">
            <v>0</v>
          </cell>
          <cell r="P443">
            <v>8.4</v>
          </cell>
          <cell r="Q443">
            <v>8.4</v>
          </cell>
          <cell r="R443">
            <v>16.8</v>
          </cell>
          <cell r="V443" t="str">
            <v>36-47</v>
          </cell>
          <cell r="W443">
            <v>23.92</v>
          </cell>
          <cell r="X443">
            <v>15.6</v>
          </cell>
          <cell r="Y443">
            <v>39.520000000000003</v>
          </cell>
          <cell r="Z443">
            <v>2.2637795275590853</v>
          </cell>
          <cell r="AA443">
            <v>1.8773466833542074</v>
          </cell>
          <cell r="AB443">
            <v>2.0936639118457774</v>
          </cell>
          <cell r="AD443">
            <v>12.318853150000001</v>
          </cell>
          <cell r="AE443">
            <v>67.041123889999994</v>
          </cell>
          <cell r="AF443">
            <v>79.359977040000018</v>
          </cell>
          <cell r="AG443">
            <v>1.0345257648962296</v>
          </cell>
          <cell r="AH443">
            <v>5.1539696682204221</v>
          </cell>
          <cell r="AI443">
            <v>3.1851780806974719</v>
          </cell>
          <cell r="AK443">
            <v>74.915266211259691</v>
          </cell>
          <cell r="AL443">
            <v>14.279426803212999</v>
          </cell>
          <cell r="AM443">
            <v>89.194693014472705</v>
          </cell>
          <cell r="AN443">
            <v>4.7868004783055458</v>
          </cell>
          <cell r="AO443">
            <v>0.90423079121901218</v>
          </cell>
          <cell r="AP443">
            <v>2.8367847591578426</v>
          </cell>
          <cell r="AR443">
            <v>64.049999999999926</v>
          </cell>
          <cell r="AS443">
            <v>44.1</v>
          </cell>
          <cell r="AT443">
            <v>108.15</v>
          </cell>
          <cell r="AU443">
            <v>4.0967092008060142</v>
          </cell>
          <cell r="AV443">
            <v>2.8378378378379119</v>
          </cell>
          <cell r="AW443">
            <v>3.4691815426067958</v>
          </cell>
          <cell r="BA443" t="str">
            <v xml:space="preserve">Note: age not reported is excluded </v>
          </cell>
        </row>
        <row r="444">
          <cell r="C444" t="str">
            <v>70-74</v>
          </cell>
          <cell r="D444">
            <v>5.2</v>
          </cell>
          <cell r="E444">
            <v>3.12</v>
          </cell>
          <cell r="F444">
            <v>8.32</v>
          </cell>
          <cell r="H444">
            <v>0</v>
          </cell>
          <cell r="I444">
            <v>0</v>
          </cell>
          <cell r="J444">
            <v>0</v>
          </cell>
          <cell r="L444">
            <v>0</v>
          </cell>
          <cell r="M444">
            <v>0</v>
          </cell>
          <cell r="N444">
            <v>0</v>
          </cell>
          <cell r="P444">
            <v>3.15</v>
          </cell>
          <cell r="Q444">
            <v>0</v>
          </cell>
          <cell r="R444">
            <v>3.15</v>
          </cell>
          <cell r="V444" t="str">
            <v>48-59</v>
          </cell>
          <cell r="W444">
            <v>6.24</v>
          </cell>
          <cell r="X444">
            <v>7.28</v>
          </cell>
          <cell r="Y444">
            <v>13.52</v>
          </cell>
          <cell r="Z444">
            <v>0.59055118110237048</v>
          </cell>
          <cell r="AA444">
            <v>0.87609511889863045</v>
          </cell>
          <cell r="AB444">
            <v>0.71625344352618714</v>
          </cell>
          <cell r="AD444">
            <v>12.318853150000001</v>
          </cell>
          <cell r="AE444" t="str">
            <v xml:space="preserve"> </v>
          </cell>
          <cell r="AF444">
            <v>12.318853150000001</v>
          </cell>
          <cell r="AG444">
            <v>1.0345257648962296</v>
          </cell>
          <cell r="AH444" t="str">
            <v xml:space="preserve"> </v>
          </cell>
          <cell r="AI444">
            <v>0.49442732339670292</v>
          </cell>
          <cell r="AK444">
            <v>56.184092273896098</v>
          </cell>
          <cell r="AL444">
            <v>14.2483905166809</v>
          </cell>
          <cell r="AM444">
            <v>70.432482790576998</v>
          </cell>
          <cell r="AN444">
            <v>3.589949730825718</v>
          </cell>
          <cell r="AO444">
            <v>0.9022654486100844</v>
          </cell>
          <cell r="AP444">
            <v>2.2400636963629226</v>
          </cell>
          <cell r="AR444">
            <v>29.4</v>
          </cell>
          <cell r="AS444">
            <v>22.05</v>
          </cell>
          <cell r="AT444">
            <v>51.45</v>
          </cell>
          <cell r="AU444">
            <v>1.8804566823371898</v>
          </cell>
          <cell r="AV444">
            <v>1.4189189189189571</v>
          </cell>
          <cell r="AW444">
            <v>1.6503873358032346</v>
          </cell>
          <cell r="DA444" t="str">
            <v>Source: Census 2000</v>
          </cell>
        </row>
        <row r="445">
          <cell r="C445" t="str">
            <v>75-79</v>
          </cell>
          <cell r="D445">
            <v>2.08</v>
          </cell>
          <cell r="E445">
            <v>0</v>
          </cell>
          <cell r="F445">
            <v>2.08</v>
          </cell>
          <cell r="H445">
            <v>0</v>
          </cell>
          <cell r="I445">
            <v>0</v>
          </cell>
          <cell r="J445">
            <v>0</v>
          </cell>
          <cell r="L445">
            <v>0</v>
          </cell>
          <cell r="M445">
            <v>0</v>
          </cell>
          <cell r="N445">
            <v>0</v>
          </cell>
          <cell r="P445">
            <v>0</v>
          </cell>
          <cell r="Q445">
            <v>0</v>
          </cell>
          <cell r="R445">
            <v>0</v>
          </cell>
          <cell r="V445" t="str">
            <v>60-95</v>
          </cell>
          <cell r="W445">
            <v>24.96</v>
          </cell>
          <cell r="X445">
            <v>12.48</v>
          </cell>
          <cell r="Y445">
            <v>37.44</v>
          </cell>
          <cell r="Z445">
            <v>2.3622047244094801</v>
          </cell>
          <cell r="AA445">
            <v>1.5018773466833661</v>
          </cell>
          <cell r="AB445">
            <v>1.98347107438021</v>
          </cell>
          <cell r="AD445" t="str">
            <v xml:space="preserve"> </v>
          </cell>
          <cell r="AE445">
            <v>11.4489062</v>
          </cell>
          <cell r="AF445">
            <v>11.4489062</v>
          </cell>
          <cell r="AG445" t="str">
            <v xml:space="preserve"> </v>
          </cell>
          <cell r="AH445">
            <v>0.8801659618045633</v>
          </cell>
          <cell r="AI445">
            <v>0.45951128561719373</v>
          </cell>
          <cell r="AK445">
            <v>15.0614941481765</v>
          </cell>
          <cell r="AL445">
            <v>17.7326743400249</v>
          </cell>
          <cell r="AM445">
            <v>32.7941684882014</v>
          </cell>
          <cell r="AN445">
            <v>0.96237217110297646</v>
          </cell>
          <cell r="AO445">
            <v>1.1229043273152883</v>
          </cell>
          <cell r="AP445">
            <v>1.0429992437048816</v>
          </cell>
          <cell r="AR445">
            <v>28.35</v>
          </cell>
          <cell r="AS445">
            <v>39.9</v>
          </cell>
          <cell r="AT445">
            <v>68.249999999999915</v>
          </cell>
          <cell r="AU445">
            <v>1.8132975151108617</v>
          </cell>
          <cell r="AV445">
            <v>2.567567567567635</v>
          </cell>
          <cell r="AW445">
            <v>2.1892893230042896</v>
          </cell>
          <cell r="DA445" t="str">
            <v>Note: age not reported is excluded</v>
          </cell>
        </row>
        <row r="446">
          <cell r="C446" t="str">
            <v>80-84</v>
          </cell>
          <cell r="D446">
            <v>0</v>
          </cell>
          <cell r="E446">
            <v>0</v>
          </cell>
          <cell r="F446">
            <v>0</v>
          </cell>
          <cell r="H446">
            <v>0</v>
          </cell>
          <cell r="I446">
            <v>0</v>
          </cell>
          <cell r="J446">
            <v>0</v>
          </cell>
          <cell r="L446">
            <v>0</v>
          </cell>
          <cell r="M446">
            <v>0</v>
          </cell>
          <cell r="N446">
            <v>0</v>
          </cell>
          <cell r="P446">
            <v>0</v>
          </cell>
          <cell r="Q446">
            <v>0</v>
          </cell>
          <cell r="R446">
            <v>0</v>
          </cell>
          <cell r="V446" t="str">
            <v>&gt; 8 yrs</v>
          </cell>
          <cell r="W446">
            <v>21.84</v>
          </cell>
          <cell r="X446">
            <v>22.88</v>
          </cell>
          <cell r="Y446">
            <v>44.72</v>
          </cell>
          <cell r="Z446">
            <v>2.0669291338582956</v>
          </cell>
          <cell r="AA446">
            <v>2.7534418022528371</v>
          </cell>
          <cell r="AB446">
            <v>2.3691460055096951</v>
          </cell>
          <cell r="AR446">
            <v>77.699999999999889</v>
          </cell>
          <cell r="AS446">
            <v>38.85</v>
          </cell>
          <cell r="AT446">
            <v>116.55</v>
          </cell>
          <cell r="AU446">
            <v>4.9697783747482784</v>
          </cell>
          <cell r="AV446">
            <v>2.5000000000000657</v>
          </cell>
          <cell r="AW446">
            <v>3.7386325362073234</v>
          </cell>
          <cell r="BQ446" t="str">
            <v>Main</v>
          </cell>
          <cell r="BR446" t="str">
            <v>Social Economic</v>
          </cell>
          <cell r="CB446" t="str">
            <v>Main</v>
          </cell>
          <cell r="CC446" t="str">
            <v>Social Economic</v>
          </cell>
        </row>
        <row r="447">
          <cell r="C447" t="str">
            <v>85-89</v>
          </cell>
          <cell r="D447">
            <v>0</v>
          </cell>
          <cell r="E447">
            <v>0</v>
          </cell>
          <cell r="F447">
            <v>0</v>
          </cell>
          <cell r="H447">
            <v>0</v>
          </cell>
          <cell r="I447">
            <v>0</v>
          </cell>
          <cell r="J447">
            <v>0</v>
          </cell>
          <cell r="L447">
            <v>0</v>
          </cell>
          <cell r="M447">
            <v>0</v>
          </cell>
          <cell r="N447">
            <v>0</v>
          </cell>
          <cell r="P447">
            <v>0</v>
          </cell>
          <cell r="Q447">
            <v>0</v>
          </cell>
          <cell r="R447">
            <v>0</v>
          </cell>
          <cell r="V447" t="str">
            <v>Not reported</v>
          </cell>
          <cell r="W447">
            <v>17.68</v>
          </cell>
          <cell r="X447">
            <v>18.72</v>
          </cell>
          <cell r="Y447">
            <v>36.4</v>
          </cell>
          <cell r="Z447">
            <v>1.6732283464567155</v>
          </cell>
          <cell r="AA447">
            <v>2.2528160200250489</v>
          </cell>
          <cell r="AB447">
            <v>1.9283746556474264</v>
          </cell>
          <cell r="AD447">
            <v>129.62294068</v>
          </cell>
          <cell r="AE447">
            <v>59.001667849999997</v>
          </cell>
          <cell r="AF447">
            <v>188.62460852999996</v>
          </cell>
          <cell r="AG447">
            <v>10.885613313368832</v>
          </cell>
          <cell r="AH447">
            <v>4.5359145078215963</v>
          </cell>
          <cell r="AI447">
            <v>7.5706041127894093</v>
          </cell>
          <cell r="AK447">
            <v>47.383422649026897</v>
          </cell>
          <cell r="AL447">
            <v>14.2483905166809</v>
          </cell>
          <cell r="AM447">
            <v>61.631813165707797</v>
          </cell>
          <cell r="AN447">
            <v>3.027620425995706</v>
          </cell>
          <cell r="AO447">
            <v>0.9022654486100844</v>
          </cell>
          <cell r="AP447">
            <v>1.9601635742989181</v>
          </cell>
          <cell r="AR447">
            <v>28.35</v>
          </cell>
          <cell r="AS447">
            <v>23.1</v>
          </cell>
          <cell r="AT447">
            <v>51.45</v>
          </cell>
          <cell r="AU447">
            <v>1.8132975151108617</v>
          </cell>
          <cell r="AV447">
            <v>1.4864864864865264</v>
          </cell>
          <cell r="AW447">
            <v>1.6503873358032346</v>
          </cell>
          <cell r="BA447" t="str">
            <v xml:space="preserve">Table 225. Percentage of employed population by branch of industry (ISIC) and education (ISCED) ≥ 14 yrs (local or foreign born) </v>
          </cell>
          <cell r="BX447" t="str">
            <v>Table 255. Employed population by zone of residence ≥ 14 yrs, 2000</v>
          </cell>
        </row>
        <row r="448">
          <cell r="C448" t="str">
            <v>90-94</v>
          </cell>
          <cell r="D448">
            <v>0</v>
          </cell>
          <cell r="E448">
            <v>0</v>
          </cell>
          <cell r="F448">
            <v>0</v>
          </cell>
          <cell r="H448">
            <v>0</v>
          </cell>
          <cell r="I448">
            <v>0</v>
          </cell>
          <cell r="J448">
            <v>0</v>
          </cell>
          <cell r="L448">
            <v>0</v>
          </cell>
          <cell r="M448">
            <v>0</v>
          </cell>
          <cell r="N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C449" t="str">
            <v>95+</v>
          </cell>
          <cell r="D449">
            <v>0</v>
          </cell>
          <cell r="E449">
            <v>0</v>
          </cell>
          <cell r="F449">
            <v>0</v>
          </cell>
          <cell r="H449">
            <v>0</v>
          </cell>
          <cell r="I449">
            <v>0</v>
          </cell>
          <cell r="J449">
            <v>0</v>
          </cell>
          <cell r="L449">
            <v>0</v>
          </cell>
          <cell r="M449">
            <v>0</v>
          </cell>
          <cell r="N449">
            <v>0</v>
          </cell>
          <cell r="P449">
            <v>0</v>
          </cell>
          <cell r="Q449">
            <v>0</v>
          </cell>
          <cell r="R449">
            <v>0</v>
          </cell>
          <cell r="V449" t="str">
            <v>Total</v>
          </cell>
          <cell r="W449">
            <v>1056.6399999999853</v>
          </cell>
          <cell r="X449">
            <v>830.95999999999322</v>
          </cell>
          <cell r="Y449">
            <v>1887.5999999999563</v>
          </cell>
          <cell r="Z449">
            <v>100</v>
          </cell>
          <cell r="AA449">
            <v>100</v>
          </cell>
          <cell r="AB449">
            <v>100</v>
          </cell>
          <cell r="AD449">
            <v>1190.77296748</v>
          </cell>
          <cell r="AE449">
            <v>1300.7667527300011</v>
          </cell>
          <cell r="AF449">
            <v>2491.5397202099994</v>
          </cell>
          <cell r="AG449">
            <v>100</v>
          </cell>
          <cell r="AH449">
            <v>100</v>
          </cell>
          <cell r="AI449">
            <v>100</v>
          </cell>
          <cell r="AK449">
            <v>1565.0384124173597</v>
          </cell>
          <cell r="AL449">
            <v>1579.179446429004</v>
          </cell>
          <cell r="AM449">
            <v>3144.2178588463639</v>
          </cell>
          <cell r="AN449">
            <v>100</v>
          </cell>
          <cell r="AO449">
            <v>100</v>
          </cell>
          <cell r="AP449">
            <v>100</v>
          </cell>
          <cell r="AR449">
            <v>1563.4499999999584</v>
          </cell>
          <cell r="AS449">
            <v>1553.9999999999588</v>
          </cell>
          <cell r="AT449">
            <v>3117.4500000001226</v>
          </cell>
          <cell r="AU449">
            <v>100</v>
          </cell>
          <cell r="AV449">
            <v>100</v>
          </cell>
          <cell r="AW449">
            <v>100</v>
          </cell>
          <cell r="BA449" t="str">
            <v>ISIC</v>
          </cell>
          <cell r="BD449" t="str">
            <v>Less than primary/no education</v>
          </cell>
          <cell r="BG449" t="str">
            <v>ISCED 1</v>
          </cell>
          <cell r="BI449" t="str">
            <v>ISCED 2</v>
          </cell>
          <cell r="BK449" t="str">
            <v>ISCED 3</v>
          </cell>
          <cell r="BM449" t="str">
            <v>ISCED 5</v>
          </cell>
          <cell r="BO449" t="str">
            <v>ISCED 6</v>
          </cell>
          <cell r="BQ449" t="str">
            <v>ISCED 7</v>
          </cell>
          <cell r="BS449" t="str">
            <v xml:space="preserve">  unknown</v>
          </cell>
          <cell r="BU449" t="str">
            <v>Birthplace</v>
          </cell>
          <cell r="BV449" t="str">
            <v>TOTAL</v>
          </cell>
          <cell r="BX449" t="str">
            <v>Zone</v>
          </cell>
        </row>
        <row r="450">
          <cell r="BE450" t="str">
            <v>Local</v>
          </cell>
          <cell r="BF450" t="str">
            <v>Foreign</v>
          </cell>
          <cell r="BG450" t="str">
            <v>Local</v>
          </cell>
          <cell r="BH450" t="str">
            <v>Foreign</v>
          </cell>
          <cell r="BI450" t="str">
            <v>Local</v>
          </cell>
          <cell r="BJ450" t="str">
            <v>Foreign</v>
          </cell>
          <cell r="BK450" t="str">
            <v>Local</v>
          </cell>
          <cell r="BL450" t="str">
            <v>Foreign</v>
          </cell>
          <cell r="BM450" t="str">
            <v>Local</v>
          </cell>
          <cell r="BN450" t="str">
            <v>Foreign</v>
          </cell>
          <cell r="BO450" t="str">
            <v>Local</v>
          </cell>
          <cell r="BP450" t="str">
            <v>Foreign</v>
          </cell>
          <cell r="BQ450" t="str">
            <v>Local</v>
          </cell>
          <cell r="BR450" t="str">
            <v>Foreign</v>
          </cell>
          <cell r="BS450" t="str">
            <v>Local</v>
          </cell>
          <cell r="BT450" t="str">
            <v>Foreign</v>
          </cell>
          <cell r="BU450" t="str">
            <v>unknown</v>
          </cell>
          <cell r="CB450" t="str">
            <v>Male</v>
          </cell>
          <cell r="CC450" t="str">
            <v>Female</v>
          </cell>
          <cell r="CE450" t="str">
            <v>Total</v>
          </cell>
        </row>
        <row r="451">
          <cell r="C451" t="str">
            <v>Total</v>
          </cell>
          <cell r="D451">
            <v>1056.6400000000001</v>
          </cell>
          <cell r="E451">
            <v>830.96</v>
          </cell>
          <cell r="F451">
            <v>1887.6</v>
          </cell>
          <cell r="H451">
            <v>1190.7729674799998</v>
          </cell>
          <cell r="I451">
            <v>1300.7667527299998</v>
          </cell>
          <cell r="J451">
            <v>2491.5397202100003</v>
          </cell>
          <cell r="L451">
            <v>1565.03841241736</v>
          </cell>
          <cell r="M451">
            <v>1579.1794464290042</v>
          </cell>
          <cell r="N451">
            <v>3144.2178588463648</v>
          </cell>
          <cell r="P451">
            <v>1563.4499999999584</v>
          </cell>
          <cell r="Q451">
            <v>1553.9999999999588</v>
          </cell>
          <cell r="R451">
            <v>3117.4500000001226</v>
          </cell>
          <cell r="BA451" t="str">
            <v>Agriculture, hunting and forestry &amp; fishing</v>
          </cell>
          <cell r="BE451">
            <v>2.5070825080853506E-2</v>
          </cell>
          <cell r="BF451">
            <v>4.7634567653621659E-2</v>
          </cell>
          <cell r="BG451">
            <v>7.2705392734475169E-2</v>
          </cell>
          <cell r="BH451">
            <v>9.7776217815328692E-2</v>
          </cell>
          <cell r="BI451">
            <v>8.5240805274901937E-2</v>
          </cell>
          <cell r="BJ451">
            <v>6.7691227718304478E-2</v>
          </cell>
          <cell r="BK451">
            <v>7.5212475242560526E-3</v>
          </cell>
          <cell r="BL451">
            <v>3.0084990097024211E-2</v>
          </cell>
          <cell r="BM451">
            <v>1.5042495048512105E-2</v>
          </cell>
          <cell r="BN451">
            <v>1.5042495048512105E-2</v>
          </cell>
          <cell r="BO451">
            <v>1.0028330032341404E-2</v>
          </cell>
          <cell r="BP451">
            <v>2.0056660064682808E-2</v>
          </cell>
          <cell r="BQ451">
            <v>2.507082508085351E-3</v>
          </cell>
          <cell r="BR451">
            <v>5.014165016170702E-3</v>
          </cell>
          <cell r="BS451">
            <v>0</v>
          </cell>
          <cell r="BT451">
            <v>5.014165016170702E-3</v>
          </cell>
          <cell r="BU451">
            <v>0</v>
          </cell>
          <cell r="BV451">
            <v>0.50643066663324088</v>
          </cell>
          <cell r="BX451" t="str">
            <v>Palm Beach/Malmok</v>
          </cell>
          <cell r="CB451">
            <v>1045.7999999999809</v>
          </cell>
          <cell r="CC451">
            <v>916.64999999998633</v>
          </cell>
          <cell r="CE451">
            <v>1962.4499999999412</v>
          </cell>
          <cell r="CP451" t="str">
            <v>Main</v>
          </cell>
          <cell r="CQ451" t="str">
            <v>Socialeconomic</v>
          </cell>
          <cell r="CX451" t="str">
            <v>Main</v>
          </cell>
          <cell r="CY451" t="str">
            <v>Socialeconomic</v>
          </cell>
          <cell r="DC451" t="str">
            <v>Main</v>
          </cell>
          <cell r="DD451" t="str">
            <v>Socialeconomic</v>
          </cell>
        </row>
        <row r="452">
          <cell r="V452" t="str">
            <v>Source: Census 1991, LFS 1994, LFS 1997, Census 2000</v>
          </cell>
          <cell r="BA452" t="str">
            <v>Mining and quarrying</v>
          </cell>
          <cell r="BE452">
            <v>0</v>
          </cell>
          <cell r="BF452">
            <v>7.5212475242560526E-3</v>
          </cell>
          <cell r="BG452">
            <v>1.7549577556597456E-2</v>
          </cell>
          <cell r="BH452">
            <v>1.0028330032341404E-2</v>
          </cell>
          <cell r="BI452">
            <v>1.7549577556597456E-2</v>
          </cell>
          <cell r="BJ452">
            <v>1.5042495048512105E-2</v>
          </cell>
          <cell r="BK452">
            <v>2.507082508085351E-3</v>
          </cell>
          <cell r="BL452">
            <v>2.507082508085351E-3</v>
          </cell>
          <cell r="BM452">
            <v>1.0028330032341404E-2</v>
          </cell>
          <cell r="BN452">
            <v>2.507082508085351E-3</v>
          </cell>
          <cell r="BO452">
            <v>0</v>
          </cell>
          <cell r="BP452">
            <v>5.014165016170702E-3</v>
          </cell>
          <cell r="BQ452">
            <v>0</v>
          </cell>
          <cell r="BR452">
            <v>0</v>
          </cell>
          <cell r="BS452">
            <v>0</v>
          </cell>
          <cell r="BT452">
            <v>0</v>
          </cell>
          <cell r="BU452">
            <v>0</v>
          </cell>
          <cell r="BV452">
            <v>9.0254970291072628E-2</v>
          </cell>
          <cell r="BX452" t="str">
            <v>Washington</v>
          </cell>
          <cell r="CB452">
            <v>849.44999999998925</v>
          </cell>
          <cell r="CC452">
            <v>728.69999999999447</v>
          </cell>
          <cell r="CE452">
            <v>1578.1499999999578</v>
          </cell>
          <cell r="CL452" t="str">
            <v>Table 256. Partcipation rates by region of residence,  2000</v>
          </cell>
          <cell r="CT452" t="str">
            <v>Table 259. Participation rates by marital status, activity status and sex, 2000</v>
          </cell>
          <cell r="DB452" t="str">
            <v>Table 261. Participation rates LFS 1997 by marital status and sex</v>
          </cell>
        </row>
        <row r="453">
          <cell r="C453" t="str">
            <v>65+</v>
          </cell>
          <cell r="D453">
            <v>13.52</v>
          </cell>
          <cell r="E453">
            <v>6.24</v>
          </cell>
          <cell r="F453">
            <v>19.760000000000002</v>
          </cell>
          <cell r="H453">
            <v>0</v>
          </cell>
          <cell r="I453">
            <v>0</v>
          </cell>
          <cell r="J453">
            <v>0</v>
          </cell>
          <cell r="L453">
            <v>0</v>
          </cell>
          <cell r="M453">
            <v>0</v>
          </cell>
          <cell r="N453">
            <v>0</v>
          </cell>
          <cell r="P453">
            <v>11.55</v>
          </cell>
          <cell r="Q453">
            <v>8.4</v>
          </cell>
          <cell r="R453">
            <v>19.95</v>
          </cell>
          <cell r="V453" t="str">
            <v>Note: age not reported is excluded&amp; ,  in LFS 1994 &amp; LFS 1997 are 14 yr old excluded</v>
          </cell>
          <cell r="BA453" t="str">
            <v>Manufacturing</v>
          </cell>
          <cell r="BE453">
            <v>0.12033996038809684</v>
          </cell>
          <cell r="BF453">
            <v>0.1980595181387424</v>
          </cell>
          <cell r="BG453">
            <v>0.94015594053201279</v>
          </cell>
          <cell r="BH453">
            <v>0.67189811216687734</v>
          </cell>
          <cell r="BI453">
            <v>1.8076064883295218</v>
          </cell>
          <cell r="BJ453">
            <v>0.69195477223156043</v>
          </cell>
          <cell r="BK453">
            <v>9.7776217815328692E-2</v>
          </cell>
          <cell r="BL453">
            <v>0.29332865344598602</v>
          </cell>
          <cell r="BM453">
            <v>0.34848446862386373</v>
          </cell>
          <cell r="BN453">
            <v>0.21560909569533984</v>
          </cell>
          <cell r="BO453">
            <v>0.15543911550129158</v>
          </cell>
          <cell r="BP453">
            <v>0.20558076566299846</v>
          </cell>
          <cell r="BQ453">
            <v>2.5070825080853506E-2</v>
          </cell>
          <cell r="BR453">
            <v>4.0113320129365616E-2</v>
          </cell>
          <cell r="BS453">
            <v>5.014165016170702E-3</v>
          </cell>
          <cell r="BT453">
            <v>5.014165016170702E-3</v>
          </cell>
          <cell r="BU453">
            <v>0</v>
          </cell>
          <cell r="BV453">
            <v>5.8214455837741799</v>
          </cell>
          <cell r="BX453" t="str">
            <v>Alto Vista</v>
          </cell>
          <cell r="CB453">
            <v>931.3499999999857</v>
          </cell>
          <cell r="CC453">
            <v>734.9999999999942</v>
          </cell>
          <cell r="CE453">
            <v>1666.349999999954</v>
          </cell>
        </row>
        <row r="454">
          <cell r="BA454" t="str">
            <v>Construction</v>
          </cell>
          <cell r="BE454">
            <v>0.21811617820342516</v>
          </cell>
          <cell r="BF454">
            <v>0.62426354451325516</v>
          </cell>
          <cell r="BG454">
            <v>1.4967282573269518</v>
          </cell>
          <cell r="BH454">
            <v>1.8126206533456923</v>
          </cell>
          <cell r="BI454">
            <v>1.8351843959184595</v>
          </cell>
          <cell r="BJ454">
            <v>1.591997392634191</v>
          </cell>
          <cell r="BK454">
            <v>5.0141650161707012E-2</v>
          </cell>
          <cell r="BL454">
            <v>0.55155815177877932</v>
          </cell>
          <cell r="BM454">
            <v>0.37104821119663189</v>
          </cell>
          <cell r="BN454">
            <v>0.38609070624514402</v>
          </cell>
          <cell r="BO454">
            <v>9.5269135307243319E-2</v>
          </cell>
          <cell r="BP454">
            <v>0.18301702309023035</v>
          </cell>
          <cell r="BQ454">
            <v>1.0028330032341404E-2</v>
          </cell>
          <cell r="BR454">
            <v>3.7606237621280257E-2</v>
          </cell>
          <cell r="BS454">
            <v>1.2535412540426753E-2</v>
          </cell>
          <cell r="BT454">
            <v>1.7549577556597456E-2</v>
          </cell>
          <cell r="BU454">
            <v>0</v>
          </cell>
          <cell r="BV454">
            <v>9.2937548574723561</v>
          </cell>
          <cell r="BX454" t="str">
            <v>Moko/Tanki Flip</v>
          </cell>
          <cell r="CB454">
            <v>874.64999999998815</v>
          </cell>
          <cell r="CC454">
            <v>727.64999999999452</v>
          </cell>
          <cell r="CE454">
            <v>1602.2999999999568</v>
          </cell>
        </row>
        <row r="455">
          <cell r="C455" t="str">
            <v>Source: Census 1991, LFS 1994, LFS 1997, Census 2000</v>
          </cell>
          <cell r="BA455" t="str">
            <v>Wholesale and retail trade, repair</v>
          </cell>
          <cell r="BE455">
            <v>0.25070825080853504</v>
          </cell>
          <cell r="BF455">
            <v>0.42118986135833891</v>
          </cell>
          <cell r="BG455">
            <v>3.2516860129866219</v>
          </cell>
          <cell r="BH455">
            <v>1.8301702309022889</v>
          </cell>
          <cell r="BI455">
            <v>5.7111339534184289</v>
          </cell>
          <cell r="BJ455">
            <v>2.0056660064682559</v>
          </cell>
          <cell r="BK455">
            <v>0.35851279865620517</v>
          </cell>
          <cell r="BL455">
            <v>0.77218141249029248</v>
          </cell>
          <cell r="BM455">
            <v>0.7420964223932679</v>
          </cell>
          <cell r="BN455">
            <v>0.75463183493369479</v>
          </cell>
          <cell r="BO455">
            <v>0.26825782836513251</v>
          </cell>
          <cell r="BP455">
            <v>0.38358362373705868</v>
          </cell>
          <cell r="BQ455">
            <v>6.0169980194048421E-2</v>
          </cell>
          <cell r="BR455">
            <v>9.7776217815328692E-2</v>
          </cell>
          <cell r="BS455">
            <v>2.7577907588938862E-2</v>
          </cell>
          <cell r="BT455">
            <v>3.5099155113194912E-2</v>
          </cell>
          <cell r="BU455">
            <v>0</v>
          </cell>
          <cell r="BV455">
            <v>16.970441497229629</v>
          </cell>
          <cell r="BX455" t="str">
            <v>Tanki Leendert</v>
          </cell>
          <cell r="CB455">
            <v>909.29999999998665</v>
          </cell>
          <cell r="CC455">
            <v>726.59999999999457</v>
          </cell>
          <cell r="CE455">
            <v>1635.8999999999553</v>
          </cell>
          <cell r="CM455" t="str">
            <v>Census 2000</v>
          </cell>
          <cell r="CU455" t="str">
            <v>Census 2000</v>
          </cell>
          <cell r="DC455" t="str">
            <v>LFS 97*</v>
          </cell>
        </row>
        <row r="456">
          <cell r="C456" t="str">
            <v>Note: age not reported is excluded</v>
          </cell>
          <cell r="BA456" t="str">
            <v>Hotels and restaurants</v>
          </cell>
          <cell r="BE456">
            <v>0.23817283826810792</v>
          </cell>
          <cell r="BF456">
            <v>0.9351417755158421</v>
          </cell>
          <cell r="BG456">
            <v>2.4995612605610491</v>
          </cell>
          <cell r="BH456">
            <v>3.4647880261738671</v>
          </cell>
          <cell r="BI456">
            <v>3.8909920525483579</v>
          </cell>
          <cell r="BJ456">
            <v>3.3619976433423724</v>
          </cell>
          <cell r="BK456">
            <v>0.27327199338130326</v>
          </cell>
          <cell r="BL456">
            <v>1.2936545741720471</v>
          </cell>
          <cell r="BM456">
            <v>0.53651565673026702</v>
          </cell>
          <cell r="BN456">
            <v>0.90756386792690291</v>
          </cell>
          <cell r="BO456">
            <v>0.1980595181387424</v>
          </cell>
          <cell r="BP456">
            <v>0.45628901647153386</v>
          </cell>
          <cell r="BQ456">
            <v>1.7549577556597456E-2</v>
          </cell>
          <cell r="BR456">
            <v>8.0226640258731233E-2</v>
          </cell>
          <cell r="BS456">
            <v>1.7549577556597456E-2</v>
          </cell>
          <cell r="BT456">
            <v>7.5212475242560514E-2</v>
          </cell>
          <cell r="BU456">
            <v>0</v>
          </cell>
          <cell r="BV456">
            <v>18.246546493844882</v>
          </cell>
          <cell r="BX456" t="str">
            <v>Noord other</v>
          </cell>
          <cell r="CB456">
            <v>1.05</v>
          </cell>
          <cell r="CC456" t="str">
            <v xml:space="preserve"> </v>
          </cell>
          <cell r="CE456">
            <v>1.05</v>
          </cell>
          <cell r="CM456" t="str">
            <v>Employed</v>
          </cell>
          <cell r="CN456" t="str">
            <v>Unemployed</v>
          </cell>
          <cell r="CO456" t="str">
            <v>Population  ≥ 14yrs</v>
          </cell>
          <cell r="CP456" t="str">
            <v>Participation rates</v>
          </cell>
          <cell r="CU456" t="str">
            <v>Employed</v>
          </cell>
          <cell r="CV456" t="str">
            <v>Unemployed</v>
          </cell>
          <cell r="CW456" t="str">
            <v>Population  ≥ 14yrs</v>
          </cell>
          <cell r="CX456" t="str">
            <v>Participation rates</v>
          </cell>
          <cell r="DC456" t="str">
            <v>Participation rates</v>
          </cell>
        </row>
        <row r="457">
          <cell r="AF457" t="str">
            <v>Main</v>
          </cell>
          <cell r="AG457" t="str">
            <v>Social Economic</v>
          </cell>
          <cell r="AT457" t="str">
            <v>Main</v>
          </cell>
          <cell r="AU457" t="str">
            <v>Social Economic</v>
          </cell>
          <cell r="BA457" t="str">
            <v>Transport, storage and communications</v>
          </cell>
          <cell r="BE457">
            <v>8.0226640258731233E-2</v>
          </cell>
          <cell r="BF457">
            <v>5.5155815177877723E-2</v>
          </cell>
          <cell r="BG457">
            <v>1.4089803695439682</v>
          </cell>
          <cell r="BH457">
            <v>0.27828615839747395</v>
          </cell>
          <cell r="BI457">
            <v>3.07869731992874</v>
          </cell>
          <cell r="BJ457">
            <v>0.38609070624514402</v>
          </cell>
          <cell r="BK457">
            <v>0.27076491087321791</v>
          </cell>
          <cell r="BL457">
            <v>0.14791786797703552</v>
          </cell>
          <cell r="BM457">
            <v>0.63429187454559666</v>
          </cell>
          <cell r="BN457">
            <v>0.13036829042043824</v>
          </cell>
          <cell r="BO457">
            <v>0.2256374257276812</v>
          </cell>
          <cell r="BP457">
            <v>9.7776217815328692E-2</v>
          </cell>
          <cell r="BQ457">
            <v>6.5184145210219119E-2</v>
          </cell>
          <cell r="BR457">
            <v>3.0084990097024211E-2</v>
          </cell>
          <cell r="BS457">
            <v>2.7577907588938862E-2</v>
          </cell>
          <cell r="BT457">
            <v>1.0028330032341404E-2</v>
          </cell>
          <cell r="BU457">
            <v>2.507082508085351E-3</v>
          </cell>
          <cell r="BV457">
            <v>6.9295760523478407</v>
          </cell>
          <cell r="BX457" t="str">
            <v>Pos Abao/Cunucu Abao</v>
          </cell>
          <cell r="CB457">
            <v>256.20000000000113</v>
          </cell>
          <cell r="CC457">
            <v>213.15000000000069</v>
          </cell>
          <cell r="CE457">
            <v>469.35000000000343</v>
          </cell>
          <cell r="CL457" t="str">
            <v>Region of residence</v>
          </cell>
          <cell r="CM457" t="str">
            <v>Total</v>
          </cell>
          <cell r="CN457" t="str">
            <v>Total</v>
          </cell>
          <cell r="CO457" t="str">
            <v>Total</v>
          </cell>
          <cell r="CP457" t="str">
            <v>Male     00</v>
          </cell>
          <cell r="CQ457" t="str">
            <v>Female   00</v>
          </cell>
          <cell r="CR457" t="str">
            <v>Total                Part.rate   2000</v>
          </cell>
          <cell r="CT457" t="str">
            <v>Marital status</v>
          </cell>
          <cell r="CU457" t="str">
            <v>Total</v>
          </cell>
          <cell r="CV457" t="str">
            <v>Total</v>
          </cell>
          <cell r="CW457" t="str">
            <v>Total</v>
          </cell>
          <cell r="CX457" t="str">
            <v>Male     00</v>
          </cell>
          <cell r="CY457" t="str">
            <v>Female   00</v>
          </cell>
          <cell r="CZ457" t="str">
            <v>Total                Part.rate   2000</v>
          </cell>
          <cell r="DB457" t="str">
            <v>Marital status</v>
          </cell>
          <cell r="DC457" t="str">
            <v>Male    97</v>
          </cell>
          <cell r="DD457" t="str">
            <v>Female    97</v>
          </cell>
          <cell r="DE457" t="str">
            <v>Total                     Part.rate LFS 97</v>
          </cell>
        </row>
        <row r="458">
          <cell r="T458" t="str">
            <v>Table 237. Unemployment by  major occupational group (ISCO) of previous job</v>
          </cell>
          <cell r="AL458" t="str">
            <v>Table 238. Unemployment by reason of unemployment (foreign or local born)</v>
          </cell>
          <cell r="BA458" t="str">
            <v>Financial intermediation</v>
          </cell>
          <cell r="BE458">
            <v>2.5070825080853506E-2</v>
          </cell>
          <cell r="BF458">
            <v>1.0028330032341404E-2</v>
          </cell>
          <cell r="BG458">
            <v>0.32842780855918102</v>
          </cell>
          <cell r="BH458">
            <v>3.7606237621280257E-2</v>
          </cell>
          <cell r="BI458">
            <v>1.6120540526988729</v>
          </cell>
          <cell r="BJ458">
            <v>0.17298869305788897</v>
          </cell>
          <cell r="BK458">
            <v>0.34347030360769304</v>
          </cell>
          <cell r="BL458">
            <v>8.7747887782987283E-2</v>
          </cell>
          <cell r="BM458">
            <v>0.4036402838017415</v>
          </cell>
          <cell r="BN458">
            <v>7.771955775064586E-2</v>
          </cell>
          <cell r="BO458">
            <v>0.1980595181387424</v>
          </cell>
          <cell r="BP458">
            <v>0.10028330032341402</v>
          </cell>
          <cell r="BQ458">
            <v>8.0226640258731233E-2</v>
          </cell>
          <cell r="BR458">
            <v>6.0169980194048421E-2</v>
          </cell>
          <cell r="BS458">
            <v>7.5212475242560526E-3</v>
          </cell>
          <cell r="BT458">
            <v>0</v>
          </cell>
          <cell r="BU458">
            <v>0</v>
          </cell>
          <cell r="BV458">
            <v>3.5450146664326776</v>
          </cell>
          <cell r="BX458" t="str">
            <v>Eagle/Paardenbaai</v>
          </cell>
          <cell r="CB458">
            <v>95.549999999999841</v>
          </cell>
          <cell r="CC458">
            <v>103.95</v>
          </cell>
          <cell r="CE458">
            <v>199.50000000000054</v>
          </cell>
        </row>
        <row r="459">
          <cell r="O459" t="str">
            <v>Main</v>
          </cell>
          <cell r="P459" t="str">
            <v>Social Economic</v>
          </cell>
          <cell r="BA459" t="str">
            <v>Real estate, renting and business activities</v>
          </cell>
          <cell r="BE459">
            <v>0.10529746533958473</v>
          </cell>
          <cell r="BF459">
            <v>0.29332865344598602</v>
          </cell>
          <cell r="BG459">
            <v>1.1106375510818185</v>
          </cell>
          <cell r="BH459">
            <v>1.0028330032341473</v>
          </cell>
          <cell r="BI459">
            <v>2.2212751021635868</v>
          </cell>
          <cell r="BJ459">
            <v>1.0830596434928794</v>
          </cell>
          <cell r="BK459">
            <v>0.39862611878557069</v>
          </cell>
          <cell r="BL459">
            <v>0.52648732669792553</v>
          </cell>
          <cell r="BM459">
            <v>0.68694060721538963</v>
          </cell>
          <cell r="BN459">
            <v>0.3058640659864128</v>
          </cell>
          <cell r="BO459">
            <v>0.36603404618046126</v>
          </cell>
          <cell r="BP459">
            <v>0.31589239601875424</v>
          </cell>
          <cell r="BQ459">
            <v>0.23566575576002258</v>
          </cell>
          <cell r="BR459">
            <v>0.18803118810640104</v>
          </cell>
          <cell r="BS459">
            <v>2.0056660064682808E-2</v>
          </cell>
          <cell r="BT459">
            <v>2.2563742572768157E-2</v>
          </cell>
          <cell r="BU459">
            <v>0</v>
          </cell>
          <cell r="BV459">
            <v>8.8825933261463916</v>
          </cell>
          <cell r="BX459" t="str">
            <v>Madiki Kavel</v>
          </cell>
          <cell r="CB459">
            <v>355.95000000000221</v>
          </cell>
          <cell r="CC459">
            <v>344.40000000000208</v>
          </cell>
          <cell r="CE459">
            <v>700.3499999999957</v>
          </cell>
          <cell r="CL459" t="str">
            <v>Noord/ Tanki Leendert</v>
          </cell>
          <cell r="CM459">
            <v>8446.2000000008247</v>
          </cell>
          <cell r="CN459">
            <v>526.05000000000325</v>
          </cell>
          <cell r="CO459">
            <v>13058.849999997628</v>
          </cell>
          <cell r="CP459">
            <v>77.162229204566074</v>
          </cell>
          <cell r="CQ459">
            <v>61.096235627659055</v>
          </cell>
          <cell r="CR459">
            <v>68.933526944176009</v>
          </cell>
          <cell r="CT459" t="str">
            <v>Never married</v>
          </cell>
          <cell r="CU459">
            <v>14939.399999996325</v>
          </cell>
          <cell r="CV459">
            <v>1405.9499999999653</v>
          </cell>
          <cell r="CW459">
            <v>27325.199999987744</v>
          </cell>
          <cell r="CX459">
            <v>62.425028367645041</v>
          </cell>
          <cell r="CY459">
            <v>57.928850261471766</v>
          </cell>
          <cell r="CZ459">
            <v>60.069457842944537</v>
          </cell>
          <cell r="DB459" t="str">
            <v>Never married</v>
          </cell>
          <cell r="DC459">
            <v>63.554929798332637</v>
          </cell>
          <cell r="DD459">
            <v>60.086722447648164</v>
          </cell>
          <cell r="DE459">
            <v>61.802614900600581</v>
          </cell>
        </row>
        <row r="460">
          <cell r="C460" t="str">
            <v>Table  235. Unemployment rate per year by age and sex</v>
          </cell>
          <cell r="Y460" t="str">
            <v>Census 1991</v>
          </cell>
          <cell r="AB460" t="str">
            <v>LFS 1994</v>
          </cell>
          <cell r="AE460" t="str">
            <v>LFS 1997</v>
          </cell>
          <cell r="AH460" t="str">
            <v>Census 2000</v>
          </cell>
          <cell r="AL460" t="str">
            <v>Reasons for being unemployed</v>
          </cell>
          <cell r="AO460" t="str">
            <v>Born in Aruba</v>
          </cell>
          <cell r="AR460" t="str">
            <v>Foreign-born</v>
          </cell>
          <cell r="AV460" t="str">
            <v xml:space="preserve">Unemployed </v>
          </cell>
          <cell r="BA460" t="str">
            <v>Public administration and defence; social security</v>
          </cell>
          <cell r="BE460">
            <v>0.11783287788001148</v>
          </cell>
          <cell r="BF460">
            <v>1.5042495048512105E-2</v>
          </cell>
          <cell r="BG460">
            <v>1.1833429438162946</v>
          </cell>
          <cell r="BH460">
            <v>8.2733722766816578E-2</v>
          </cell>
          <cell r="BI460">
            <v>3.2817710030836444</v>
          </cell>
          <cell r="BJ460">
            <v>0.3961190362774854</v>
          </cell>
          <cell r="BK460">
            <v>0.4236969438664242</v>
          </cell>
          <cell r="BL460">
            <v>0.13036829042043824</v>
          </cell>
          <cell r="BM460">
            <v>1.0930879735252208</v>
          </cell>
          <cell r="BN460">
            <v>0.17800285807405966</v>
          </cell>
          <cell r="BO460">
            <v>0.75964599994986559</v>
          </cell>
          <cell r="BP460">
            <v>0.20558076566299846</v>
          </cell>
          <cell r="BQ460">
            <v>0.33594905608343695</v>
          </cell>
          <cell r="BR460">
            <v>0.18050994058214501</v>
          </cell>
          <cell r="BS460">
            <v>2.5070825080853506E-2</v>
          </cell>
          <cell r="BT460">
            <v>5.014165016170702E-3</v>
          </cell>
          <cell r="BU460">
            <v>0</v>
          </cell>
          <cell r="BV460">
            <v>8.4137688971343767</v>
          </cell>
          <cell r="BX460" t="str">
            <v>Madiki/Rancho</v>
          </cell>
          <cell r="CB460">
            <v>455.70000000000329</v>
          </cell>
          <cell r="CC460">
            <v>347.55000000000211</v>
          </cell>
          <cell r="CE460">
            <v>803.24999999999125</v>
          </cell>
          <cell r="CL460" t="str">
            <v>Oranjestad West</v>
          </cell>
          <cell r="CM460">
            <v>6061.6500000006326</v>
          </cell>
          <cell r="CN460">
            <v>402.15000000000271</v>
          </cell>
          <cell r="CO460">
            <v>9657.8999999999851</v>
          </cell>
          <cell r="CP460">
            <v>76.280834914612058</v>
          </cell>
          <cell r="CQ460">
            <v>60.073559460565306</v>
          </cell>
          <cell r="CR460">
            <v>67.57409440175762</v>
          </cell>
          <cell r="CT460" t="str">
            <v>Married</v>
          </cell>
          <cell r="CU460">
            <v>21780.149999991587</v>
          </cell>
          <cell r="CV460">
            <v>1300.9499999999698</v>
          </cell>
          <cell r="CW460">
            <v>33407.849999985745</v>
          </cell>
          <cell r="CX460">
            <v>80.860947661811366</v>
          </cell>
          <cell r="CY460">
            <v>57.430519814718529</v>
          </cell>
          <cell r="CZ460">
            <v>69.367919467316085</v>
          </cell>
          <cell r="DB460" t="str">
            <v>Married</v>
          </cell>
          <cell r="DC460">
            <v>79.632504642728236</v>
          </cell>
          <cell r="DD460">
            <v>54.736999987619903</v>
          </cell>
          <cell r="DE460">
            <v>67.594559845075509</v>
          </cell>
        </row>
        <row r="461">
          <cell r="T461" t="str">
            <v>Previous occupation (ISCO)</v>
          </cell>
          <cell r="Y461" t="str">
            <v>absolute</v>
          </cell>
          <cell r="Z461" t="str">
            <v>relative</v>
          </cell>
          <cell r="AB461" t="str">
            <v>absolute</v>
          </cell>
          <cell r="AC461" t="str">
            <v>relative</v>
          </cell>
          <cell r="AE461" t="str">
            <v>absolute</v>
          </cell>
          <cell r="AF461" t="str">
            <v>relative</v>
          </cell>
          <cell r="AH461" t="str">
            <v>absolute</v>
          </cell>
          <cell r="AI461" t="str">
            <v>relative</v>
          </cell>
          <cell r="AO461" t="str">
            <v>Male</v>
          </cell>
          <cell r="AP461" t="str">
            <v>Female</v>
          </cell>
          <cell r="AQ461" t="str">
            <v>Total</v>
          </cell>
          <cell r="AR461" t="str">
            <v>Male</v>
          </cell>
          <cell r="AS461" t="str">
            <v>Female</v>
          </cell>
          <cell r="AT461" t="str">
            <v>Total</v>
          </cell>
          <cell r="AV461" t="str">
            <v>population</v>
          </cell>
          <cell r="BA461" t="str">
            <v>Education</v>
          </cell>
          <cell r="BE461">
            <v>4.7634567653621659E-2</v>
          </cell>
          <cell r="BF461">
            <v>2.0056660064682808E-2</v>
          </cell>
          <cell r="BG461">
            <v>0.15543911550129158</v>
          </cell>
          <cell r="BH461">
            <v>6.0169980194048421E-2</v>
          </cell>
          <cell r="BI461">
            <v>0.29834281846215671</v>
          </cell>
          <cell r="BJ461">
            <v>9.2762052799157974E-2</v>
          </cell>
          <cell r="BK461">
            <v>5.0141650161707012E-2</v>
          </cell>
          <cell r="BL461">
            <v>4.5127485145536314E-2</v>
          </cell>
          <cell r="BM461">
            <v>0.25070825080853504</v>
          </cell>
          <cell r="BN461">
            <v>0.11281871286384078</v>
          </cell>
          <cell r="BO461">
            <v>1.303682904204388</v>
          </cell>
          <cell r="BP461">
            <v>0.72454684483667031</v>
          </cell>
          <cell r="BQ461">
            <v>0.10529746533958473</v>
          </cell>
          <cell r="BR461">
            <v>0.1454107854689502</v>
          </cell>
          <cell r="BS461">
            <v>0</v>
          </cell>
          <cell r="BT461">
            <v>2.507082508085351E-3</v>
          </cell>
          <cell r="BU461">
            <v>0</v>
          </cell>
          <cell r="BV461">
            <v>3.4146463760122563</v>
          </cell>
          <cell r="BX461" t="str">
            <v>Paradijswijk/Santa Helena</v>
          </cell>
          <cell r="CB461">
            <v>455.70000000000329</v>
          </cell>
          <cell r="CC461">
            <v>414.75000000000284</v>
          </cell>
          <cell r="CE461">
            <v>870.44999999998834</v>
          </cell>
          <cell r="CL461" t="str">
            <v>Oranjestad Oost</v>
          </cell>
          <cell r="CM461">
            <v>6859.6500000007709</v>
          </cell>
          <cell r="CN461">
            <v>451.50000000000324</v>
          </cell>
          <cell r="CO461">
            <v>11320.049999998833</v>
          </cell>
          <cell r="CP461">
            <v>72.729128393551221</v>
          </cell>
          <cell r="CQ461">
            <v>58.762530245420905</v>
          </cell>
          <cell r="CR461">
            <v>65.166120729996223</v>
          </cell>
          <cell r="CT461" t="str">
            <v>Divorced</v>
          </cell>
          <cell r="CU461">
            <v>4126.5000000002974</v>
          </cell>
          <cell r="CV461">
            <v>316.05000000000177</v>
          </cell>
          <cell r="CW461">
            <v>5993.4000000006208</v>
          </cell>
          <cell r="CX461">
            <v>79.046762589927496</v>
          </cell>
          <cell r="CY461">
            <v>71.309111880046515</v>
          </cell>
          <cell r="CZ461">
            <v>74.332396345750212</v>
          </cell>
          <cell r="DB461" t="str">
            <v>Divorced</v>
          </cell>
          <cell r="DC461">
            <v>75.095119204141042</v>
          </cell>
          <cell r="DD461">
            <v>60.760226429783323</v>
          </cell>
          <cell r="DE461">
            <v>65.982659091216775</v>
          </cell>
        </row>
        <row r="462">
          <cell r="F462" t="str">
            <v>Census 1991</v>
          </cell>
          <cell r="I462" t="str">
            <v>LFS 1994</v>
          </cell>
          <cell r="L462" t="str">
            <v>LFS 1997</v>
          </cell>
          <cell r="O462" t="str">
            <v>Census 2000</v>
          </cell>
          <cell r="T462" t="str">
            <v>Armed forces</v>
          </cell>
          <cell r="Y462">
            <v>3.12</v>
          </cell>
          <cell r="Z462">
            <v>0.16528925619835094</v>
          </cell>
          <cell r="AB462">
            <v>0</v>
          </cell>
          <cell r="AC462">
            <v>0</v>
          </cell>
          <cell r="AE462">
            <v>0</v>
          </cell>
          <cell r="AF462">
            <v>0</v>
          </cell>
          <cell r="AH462">
            <v>1.05</v>
          </cell>
          <cell r="AI462">
            <v>3.368137420006604E-2</v>
          </cell>
          <cell r="AL462" t="str">
            <v>Retired</v>
          </cell>
          <cell r="AO462">
            <v>14.7</v>
          </cell>
          <cell r="AP462">
            <v>10.5</v>
          </cell>
          <cell r="AQ462">
            <v>25.2</v>
          </cell>
          <cell r="AR462">
            <v>7.35</v>
          </cell>
          <cell r="AS462">
            <v>4.2</v>
          </cell>
          <cell r="AT462">
            <v>11.55</v>
          </cell>
          <cell r="AV462">
            <v>36.75</v>
          </cell>
          <cell r="BA462" t="str">
            <v>Health and social work</v>
          </cell>
          <cell r="BE462">
            <v>5.7662897685963069E-2</v>
          </cell>
          <cell r="BF462">
            <v>3.2592072605109559E-2</v>
          </cell>
          <cell r="BG462">
            <v>0.67691227718304814</v>
          </cell>
          <cell r="BH462">
            <v>0.14039662045277951</v>
          </cell>
          <cell r="BI462">
            <v>1.5067565873592927</v>
          </cell>
          <cell r="BJ462">
            <v>0.26825782836513251</v>
          </cell>
          <cell r="BK462">
            <v>9.7776217815328692E-2</v>
          </cell>
          <cell r="BL462">
            <v>7.0198310226389823E-2</v>
          </cell>
          <cell r="BM462">
            <v>0.72454684483667031</v>
          </cell>
          <cell r="BN462">
            <v>0.28831448842981533</v>
          </cell>
          <cell r="BO462">
            <v>0.31087823100258344</v>
          </cell>
          <cell r="BP462">
            <v>0.23817283826810792</v>
          </cell>
          <cell r="BQ462">
            <v>0.1454107854689502</v>
          </cell>
          <cell r="BR462">
            <v>0.17549577556597432</v>
          </cell>
          <cell r="BS462">
            <v>7.5212475242560526E-3</v>
          </cell>
          <cell r="BT462">
            <v>0</v>
          </cell>
          <cell r="BU462">
            <v>0</v>
          </cell>
          <cell r="BV462">
            <v>4.7408930227894022</v>
          </cell>
          <cell r="BX462" t="str">
            <v>Socotoro/Rancho</v>
          </cell>
          <cell r="CB462">
            <v>519.75000000000352</v>
          </cell>
          <cell r="CC462">
            <v>500.85000000000377</v>
          </cell>
          <cell r="CE462">
            <v>1020.5999999999818</v>
          </cell>
          <cell r="CL462" t="str">
            <v>Paradera</v>
          </cell>
          <cell r="CM462">
            <v>4166.4000000003043</v>
          </cell>
          <cell r="CN462">
            <v>257.25000000000114</v>
          </cell>
          <cell r="CO462">
            <v>6881.7000000007747</v>
          </cell>
          <cell r="CP462">
            <v>72.572893303428415</v>
          </cell>
          <cell r="CQ462">
            <v>57.463126843657761</v>
          </cell>
          <cell r="CR462">
            <v>64.705882352942751</v>
          </cell>
          <cell r="CT462" t="str">
            <v>Legally Separated</v>
          </cell>
          <cell r="CU462">
            <v>355.95000000000221</v>
          </cell>
          <cell r="CV462">
            <v>32.549999999999997</v>
          </cell>
          <cell r="CW462">
            <v>515.55000000000371</v>
          </cell>
          <cell r="CX462">
            <v>78.899082568807344</v>
          </cell>
          <cell r="CY462">
            <v>73.605947955390363</v>
          </cell>
          <cell r="CZ462">
            <v>75.975359342915922</v>
          </cell>
          <cell r="DB462" t="str">
            <v>Legally Separated</v>
          </cell>
          <cell r="DC462">
            <v>75.60826226362343</v>
          </cell>
          <cell r="DD462">
            <v>63.179908771941882</v>
          </cell>
          <cell r="DE462">
            <v>69.602637051528944</v>
          </cell>
        </row>
        <row r="463">
          <cell r="T463" t="str">
            <v>Legislators, senior officials, and managers</v>
          </cell>
          <cell r="Y463">
            <v>19.760000000000002</v>
          </cell>
          <cell r="Z463">
            <v>1.0468319559228887</v>
          </cell>
          <cell r="AB463">
            <v>67.227636709999999</v>
          </cell>
          <cell r="AC463">
            <v>2.6982366030405376</v>
          </cell>
          <cell r="AE463">
            <v>138.3492150047332</v>
          </cell>
          <cell r="AF463">
            <v>4.4001154250645502</v>
          </cell>
          <cell r="AH463">
            <v>30.45</v>
          </cell>
          <cell r="AI463">
            <v>0.97675985180191549</v>
          </cell>
          <cell r="AL463" t="str">
            <v>VUT</v>
          </cell>
          <cell r="AO463">
            <v>8.4</v>
          </cell>
          <cell r="AP463">
            <v>2.1</v>
          </cell>
          <cell r="AQ463">
            <v>10.5</v>
          </cell>
          <cell r="AR463">
            <v>2.1</v>
          </cell>
          <cell r="AS463" t="str">
            <v xml:space="preserve"> </v>
          </cell>
          <cell r="AT463">
            <v>2.1</v>
          </cell>
          <cell r="AV463">
            <v>12.6</v>
          </cell>
          <cell r="BA463" t="str">
            <v>Other community, social and personal services</v>
          </cell>
          <cell r="BE463">
            <v>0.13538245543660882</v>
          </cell>
          <cell r="BF463">
            <v>0.16546744553363296</v>
          </cell>
          <cell r="BG463">
            <v>1.3513174718580077</v>
          </cell>
          <cell r="BH463">
            <v>0.63930603956176735</v>
          </cell>
          <cell r="BI463">
            <v>2.1460626269210294</v>
          </cell>
          <cell r="BJ463">
            <v>0.68443352470730423</v>
          </cell>
          <cell r="BK463">
            <v>0.18301702309023035</v>
          </cell>
          <cell r="BL463">
            <v>0.32341364354301022</v>
          </cell>
          <cell r="BM463">
            <v>0.31338531351066884</v>
          </cell>
          <cell r="BN463">
            <v>0.27327199338130326</v>
          </cell>
          <cell r="BO463">
            <v>0.12786120791235289</v>
          </cell>
          <cell r="BP463">
            <v>0.16546744553363296</v>
          </cell>
          <cell r="BQ463">
            <v>2.0056660064682808E-2</v>
          </cell>
          <cell r="BR463">
            <v>5.7662897685963069E-2</v>
          </cell>
          <cell r="BS463">
            <v>1.7549577556597456E-2</v>
          </cell>
          <cell r="BT463">
            <v>1.7549577556597456E-2</v>
          </cell>
          <cell r="BU463">
            <v>0</v>
          </cell>
          <cell r="BV463">
            <v>6.6212049038533909</v>
          </cell>
          <cell r="BX463" t="str">
            <v>Ponton</v>
          </cell>
          <cell r="CB463">
            <v>506.10000000000383</v>
          </cell>
          <cell r="CC463">
            <v>423.15000000000293</v>
          </cell>
          <cell r="CE463">
            <v>929.24999999998579</v>
          </cell>
          <cell r="CL463" t="str">
            <v>Santa Cruz</v>
          </cell>
          <cell r="CM463">
            <v>5573.4000000005481</v>
          </cell>
          <cell r="CN463">
            <v>443.10000000000315</v>
          </cell>
          <cell r="CO463">
            <v>9526.650000000076</v>
          </cell>
          <cell r="CP463">
            <v>72.011861313869801</v>
          </cell>
          <cell r="CQ463">
            <v>55.2738990332981</v>
          </cell>
          <cell r="CR463">
            <v>63.391968138069267</v>
          </cell>
          <cell r="CT463" t="str">
            <v>Widow(ed)</v>
          </cell>
          <cell r="CU463">
            <v>668.84999999999707</v>
          </cell>
          <cell r="CV463">
            <v>61.949999999999932</v>
          </cell>
          <cell r="CW463">
            <v>3138.4500000001262</v>
          </cell>
          <cell r="CX463">
            <v>32.273449920508639</v>
          </cell>
          <cell r="CY463">
            <v>20.934182590234155</v>
          </cell>
          <cell r="CZ463">
            <v>23.324396782841749</v>
          </cell>
          <cell r="DB463" t="str">
            <v>Widow(ed)</v>
          </cell>
          <cell r="DC463">
            <v>19.79506713735228</v>
          </cell>
          <cell r="DD463">
            <v>16.852991711744657</v>
          </cell>
          <cell r="DE463">
            <v>17.549492046738361</v>
          </cell>
        </row>
        <row r="464">
          <cell r="C464" t="str">
            <v>Age group</v>
          </cell>
          <cell r="F464" t="str">
            <v xml:space="preserve">Male </v>
          </cell>
          <cell r="G464" t="str">
            <v>Female</v>
          </cell>
          <cell r="H464" t="str">
            <v>Total</v>
          </cell>
          <cell r="I464" t="str">
            <v xml:space="preserve">Male </v>
          </cell>
          <cell r="J464" t="str">
            <v>Female</v>
          </cell>
          <cell r="K464" t="str">
            <v>Total</v>
          </cell>
          <cell r="L464" t="str">
            <v xml:space="preserve">Male </v>
          </cell>
          <cell r="M464" t="str">
            <v>Female</v>
          </cell>
          <cell r="N464" t="str">
            <v>Total</v>
          </cell>
          <cell r="O464" t="str">
            <v xml:space="preserve">Male </v>
          </cell>
          <cell r="P464" t="str">
            <v>Female</v>
          </cell>
          <cell r="Q464" t="str">
            <v>Total</v>
          </cell>
          <cell r="T464" t="str">
            <v>Professionals</v>
          </cell>
          <cell r="Y464">
            <v>17.68</v>
          </cell>
          <cell r="Z464">
            <v>0.93663911845732162</v>
          </cell>
          <cell r="AB464">
            <v>68.030437259999999</v>
          </cell>
          <cell r="AC464">
            <v>2.7304576647193106</v>
          </cell>
          <cell r="AE464">
            <v>45.698245754797902</v>
          </cell>
          <cell r="AF464">
            <v>1.4534058327486543</v>
          </cell>
          <cell r="AH464">
            <v>19.95</v>
          </cell>
          <cell r="AI464">
            <v>0.63994610980125488</v>
          </cell>
          <cell r="AL464" t="str">
            <v>Housewife (homemaker)</v>
          </cell>
          <cell r="AO464">
            <v>9.4499999999999993</v>
          </cell>
          <cell r="AP464">
            <v>200.55000000000055</v>
          </cell>
          <cell r="AQ464">
            <v>210.00000000000065</v>
          </cell>
          <cell r="AR464">
            <v>3.15</v>
          </cell>
          <cell r="AS464">
            <v>319.20000000000181</v>
          </cell>
          <cell r="AT464">
            <v>322.35000000000184</v>
          </cell>
          <cell r="AV464">
            <v>532.35000000000252</v>
          </cell>
          <cell r="BA464" t="str">
            <v>Private households with employed persons</v>
          </cell>
          <cell r="BE464">
            <v>2.7577907588938862E-2</v>
          </cell>
          <cell r="BF464">
            <v>0.98779050818563496</v>
          </cell>
          <cell r="BG464">
            <v>6.7691227718304478E-2</v>
          </cell>
          <cell r="BH464">
            <v>1.955524356306551</v>
          </cell>
          <cell r="BI464">
            <v>3.0084990097024211E-2</v>
          </cell>
          <cell r="BJ464">
            <v>0.80226640258731707</v>
          </cell>
          <cell r="BK464">
            <v>0</v>
          </cell>
          <cell r="BL464">
            <v>0.36603404618046126</v>
          </cell>
          <cell r="BM464">
            <v>1.0028330032341404E-2</v>
          </cell>
          <cell r="BN464">
            <v>0.1454107854689502</v>
          </cell>
          <cell r="BO464">
            <v>2.507082508085351E-3</v>
          </cell>
          <cell r="BP464">
            <v>3.0084990097024211E-2</v>
          </cell>
          <cell r="BQ464">
            <v>0</v>
          </cell>
          <cell r="BR464">
            <v>0</v>
          </cell>
          <cell r="BS464">
            <v>0</v>
          </cell>
          <cell r="BT464">
            <v>2.0056660064682808E-2</v>
          </cell>
          <cell r="BU464">
            <v>5.014165016170702E-3</v>
          </cell>
          <cell r="BV464">
            <v>4.4500714518514863</v>
          </cell>
          <cell r="BX464" t="str">
            <v>Companashi/Solito</v>
          </cell>
          <cell r="CB464">
            <v>548.1000000000023</v>
          </cell>
          <cell r="CC464">
            <v>520.80000000000348</v>
          </cell>
          <cell r="CE464">
            <v>1068.8999999999799</v>
          </cell>
          <cell r="CL464" t="str">
            <v>Savaneta</v>
          </cell>
          <cell r="CM464">
            <v>4318.6500000003307</v>
          </cell>
          <cell r="CN464">
            <v>353.85000000000218</v>
          </cell>
          <cell r="CO464">
            <v>7807.8000000009351</v>
          </cell>
          <cell r="CP464">
            <v>69.016910289481586</v>
          </cell>
          <cell r="CQ464">
            <v>52.265165088303114</v>
          </cell>
          <cell r="CR464">
            <v>60.167658193618969</v>
          </cell>
          <cell r="CT464" t="str">
            <v>NR</v>
          </cell>
          <cell r="CU464">
            <v>10.5</v>
          </cell>
          <cell r="CV464">
            <v>0</v>
          </cell>
          <cell r="CW464">
            <v>189</v>
          </cell>
          <cell r="CX464">
            <v>62.5</v>
          </cell>
          <cell r="CY464">
            <v>83.333333333333343</v>
          </cell>
          <cell r="CZ464">
            <v>71.428571428571431</v>
          </cell>
          <cell r="DB464" t="str">
            <v>NR</v>
          </cell>
          <cell r="DC464">
            <v>0</v>
          </cell>
          <cell r="DD464">
            <v>100</v>
          </cell>
          <cell r="DE464">
            <v>57.007077670443948</v>
          </cell>
        </row>
        <row r="465">
          <cell r="C465">
            <v>14</v>
          </cell>
          <cell r="F465">
            <v>14.285714285714285</v>
          </cell>
          <cell r="G465">
            <v>50</v>
          </cell>
          <cell r="H465">
            <v>22.222222222222225</v>
          </cell>
          <cell r="O465">
            <v>0</v>
          </cell>
          <cell r="P465">
            <v>0</v>
          </cell>
          <cell r="Q465">
            <v>0</v>
          </cell>
          <cell r="T465" t="str">
            <v>Technicians and associate professionals</v>
          </cell>
          <cell r="Y465">
            <v>39.520000000000003</v>
          </cell>
          <cell r="Z465">
            <v>2.0936639118457774</v>
          </cell>
          <cell r="AB465">
            <v>159.75968431999999</v>
          </cell>
          <cell r="AC465">
            <v>6.4120865914405192</v>
          </cell>
          <cell r="AE465">
            <v>107.8416226066942</v>
          </cell>
          <cell r="AF465">
            <v>3.4298393892547274</v>
          </cell>
          <cell r="AH465">
            <v>70.349999999999909</v>
          </cell>
          <cell r="AI465">
            <v>2.2566520714044218</v>
          </cell>
          <cell r="AL465" t="str">
            <v>Dismissed (left of own accord or was fired)</v>
          </cell>
          <cell r="AO465">
            <v>324.45000000000186</v>
          </cell>
          <cell r="AP465">
            <v>141.75</v>
          </cell>
          <cell r="AQ465">
            <v>466.2000000000034</v>
          </cell>
          <cell r="AR465">
            <v>110.25</v>
          </cell>
          <cell r="AS465">
            <v>94.499999999999844</v>
          </cell>
          <cell r="AT465">
            <v>204.7500000000006</v>
          </cell>
          <cell r="AV465">
            <v>670.95000000000402</v>
          </cell>
          <cell r="BA465" t="str">
            <v>Extra territorial organizations and bodies</v>
          </cell>
          <cell r="BE465">
            <v>0</v>
          </cell>
          <cell r="BF465">
            <v>0</v>
          </cell>
          <cell r="BG465">
            <v>0</v>
          </cell>
          <cell r="BH465">
            <v>2.507082508085351E-3</v>
          </cell>
          <cell r="BI465">
            <v>1.2535412540426753E-2</v>
          </cell>
          <cell r="BJ465">
            <v>7.5212475242560526E-3</v>
          </cell>
          <cell r="BK465">
            <v>0</v>
          </cell>
          <cell r="BL465">
            <v>2.2563742572768157E-2</v>
          </cell>
          <cell r="BM465">
            <v>0</v>
          </cell>
          <cell r="BN465">
            <v>5.014165016170702E-3</v>
          </cell>
          <cell r="BO465">
            <v>5.014165016170702E-3</v>
          </cell>
          <cell r="BP465">
            <v>3.2592072605109559E-2</v>
          </cell>
          <cell r="BQ465">
            <v>0</v>
          </cell>
          <cell r="BR465">
            <v>2.0056660064682808E-2</v>
          </cell>
          <cell r="BS465">
            <v>0</v>
          </cell>
          <cell r="BT465">
            <v>0</v>
          </cell>
          <cell r="BU465">
            <v>0</v>
          </cell>
          <cell r="BV465">
            <v>0.10780454784767009</v>
          </cell>
          <cell r="BX465" t="str">
            <v>Nassaustraat</v>
          </cell>
          <cell r="CB465">
            <v>219.45000000000076</v>
          </cell>
          <cell r="CC465">
            <v>179.55</v>
          </cell>
          <cell r="CE465">
            <v>399.00000000000267</v>
          </cell>
          <cell r="CL465" t="str">
            <v>San Nicolas North</v>
          </cell>
          <cell r="CM465">
            <v>4253.5500000003194</v>
          </cell>
          <cell r="CN465">
            <v>407.40000000000276</v>
          </cell>
          <cell r="CO465">
            <v>7819.3500000009371</v>
          </cell>
          <cell r="CP465">
            <v>68.881118881119093</v>
          </cell>
          <cell r="CQ465">
            <v>52.293346774193616</v>
          </cell>
          <cell r="CR465">
            <v>59.986486486487209</v>
          </cell>
        </row>
        <row r="466">
          <cell r="C466" t="str">
            <v>15-19</v>
          </cell>
          <cell r="F466">
            <v>20.675105485231981</v>
          </cell>
          <cell r="G466">
            <v>19.471153846153811</v>
          </cell>
          <cell r="H466">
            <v>20.112359550561877</v>
          </cell>
          <cell r="I466">
            <v>22.58064516129032</v>
          </cell>
          <cell r="J466">
            <v>62.5</v>
          </cell>
          <cell r="K466">
            <v>37.335717095243965</v>
          </cell>
          <cell r="L466">
            <v>35.483870967741936</v>
          </cell>
          <cell r="M466">
            <v>54.285714285714292</v>
          </cell>
          <cell r="N466">
            <v>45.140486478849148</v>
          </cell>
          <cell r="O466">
            <v>25.630252100840217</v>
          </cell>
          <cell r="P466">
            <v>28.445747800586425</v>
          </cell>
          <cell r="Q466">
            <v>26.805385556915656</v>
          </cell>
          <cell r="T466" t="str">
            <v>Clerks</v>
          </cell>
          <cell r="Y466">
            <v>179.92</v>
          </cell>
          <cell r="Z466">
            <v>9.5316804407715683</v>
          </cell>
          <cell r="AB466">
            <v>420.29547283000005</v>
          </cell>
          <cell r="AC466">
            <v>16.868905176216714</v>
          </cell>
          <cell r="AE466">
            <v>537.04704878511325</v>
          </cell>
          <cell r="AF466">
            <v>17.080465568698209</v>
          </cell>
          <cell r="AH466">
            <v>199.50000000000054</v>
          </cell>
          <cell r="AI466">
            <v>6.3994610980125648</v>
          </cell>
          <cell r="BA466" t="str">
            <v>Not reported</v>
          </cell>
          <cell r="BE466">
            <v>2.0056660064682808E-2</v>
          </cell>
          <cell r="BF466">
            <v>5.5155815177877723E-2</v>
          </cell>
          <cell r="BG466">
            <v>0.10279038283149938</v>
          </cell>
          <cell r="BH466">
            <v>0.11783287788001148</v>
          </cell>
          <cell r="BI466">
            <v>0.16797452804171828</v>
          </cell>
          <cell r="BJ466">
            <v>9.0254970291072628E-2</v>
          </cell>
          <cell r="BK466">
            <v>2.7577907588938862E-2</v>
          </cell>
          <cell r="BL466">
            <v>3.7606237621280257E-2</v>
          </cell>
          <cell r="BM466">
            <v>3.0084990097024211E-2</v>
          </cell>
          <cell r="BN466">
            <v>4.7634567653621659E-2</v>
          </cell>
          <cell r="BO466">
            <v>2.0056660064682808E-2</v>
          </cell>
          <cell r="BP466">
            <v>1.5042495048512105E-2</v>
          </cell>
          <cell r="BQ466">
            <v>5.014165016170702E-3</v>
          </cell>
          <cell r="BR466">
            <v>7.5212475242560526E-3</v>
          </cell>
          <cell r="BS466">
            <v>1.2535412540426753E-2</v>
          </cell>
          <cell r="BT466">
            <v>1.2535412540426753E-2</v>
          </cell>
          <cell r="BU466">
            <v>0</v>
          </cell>
          <cell r="BV466">
            <v>0.76967432998220242</v>
          </cell>
          <cell r="BX466" t="str">
            <v>Klip/Mon Plaisir</v>
          </cell>
          <cell r="CB466">
            <v>374.85000000000241</v>
          </cell>
          <cell r="CC466">
            <v>463.05000000000337</v>
          </cell>
          <cell r="CE466">
            <v>837.89999999998975</v>
          </cell>
          <cell r="CL466" t="str">
            <v>San Nicolas South</v>
          </cell>
          <cell r="CM466">
            <v>2201.849999999964</v>
          </cell>
          <cell r="CN466">
            <v>276.15000000000134</v>
          </cell>
          <cell r="CO466">
            <v>4497.1500000003616</v>
          </cell>
          <cell r="CP466">
            <v>63.627152988854874</v>
          </cell>
          <cell r="CQ466">
            <v>48.634361233480341</v>
          </cell>
          <cell r="CR466">
            <v>55.607917059378345</v>
          </cell>
        </row>
        <row r="467">
          <cell r="C467" t="str">
            <v>20-24</v>
          </cell>
          <cell r="F467">
            <v>10.771889400921863</v>
          </cell>
          <cell r="G467">
            <v>8.5906040268457904</v>
          </cell>
          <cell r="H467">
            <v>9.7644141351521547</v>
          </cell>
          <cell r="I467">
            <v>6.7164179104477668</v>
          </cell>
          <cell r="J467">
            <v>9.0163934426229613</v>
          </cell>
          <cell r="K467">
            <v>7.7988933859850782</v>
          </cell>
          <cell r="L467">
            <v>12.844036697247722</v>
          </cell>
          <cell r="M467">
            <v>17</v>
          </cell>
          <cell r="N467">
            <v>14.794469842218025</v>
          </cell>
          <cell r="O467">
            <v>13.041002277904681</v>
          </cell>
          <cell r="P467">
            <v>14.505624629958932</v>
          </cell>
          <cell r="Q467">
            <v>13.759071117561305</v>
          </cell>
          <cell r="T467" t="str">
            <v>Service workers and shop and market sales workers</v>
          </cell>
          <cell r="Y467">
            <v>205.92</v>
          </cell>
          <cell r="Z467">
            <v>10.90909090909115</v>
          </cell>
          <cell r="AB467">
            <v>420.45359405000011</v>
          </cell>
          <cell r="AC467">
            <v>16.875251501692382</v>
          </cell>
          <cell r="AE467">
            <v>625.16355113660006</v>
          </cell>
          <cell r="AF467">
            <v>19.882959107864654</v>
          </cell>
          <cell r="AH467">
            <v>296.10000000000156</v>
          </cell>
          <cell r="AI467">
            <v>9.4981475244186733</v>
          </cell>
          <cell r="AL467" t="str">
            <v>Recently graduated or just left school</v>
          </cell>
          <cell r="AO467">
            <v>48.3</v>
          </cell>
          <cell r="AP467">
            <v>40.950000000000003</v>
          </cell>
          <cell r="AQ467">
            <v>89.249999999999858</v>
          </cell>
          <cell r="AR467">
            <v>21</v>
          </cell>
          <cell r="AS467">
            <v>12.6</v>
          </cell>
          <cell r="AT467">
            <v>33.6</v>
          </cell>
          <cell r="AV467">
            <v>122.85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P467">
            <v>0</v>
          </cell>
          <cell r="BQ467">
            <v>0</v>
          </cell>
          <cell r="BR467">
            <v>0</v>
          </cell>
          <cell r="BS467">
            <v>0</v>
          </cell>
          <cell r="BT467">
            <v>0</v>
          </cell>
          <cell r="BU467">
            <v>0</v>
          </cell>
          <cell r="BV467">
            <v>0</v>
          </cell>
          <cell r="BX467" t="str">
            <v>Sividivi</v>
          </cell>
          <cell r="CB467">
            <v>216.30000000000072</v>
          </cell>
          <cell r="CC467">
            <v>225.75000000000082</v>
          </cell>
          <cell r="CE467">
            <v>442.05000000000314</v>
          </cell>
          <cell r="DB467" t="str">
            <v xml:space="preserve">* The population in Labour Force Survey 1997 is  ≥15 yrs </v>
          </cell>
        </row>
        <row r="468">
          <cell r="C468" t="str">
            <v>25-29</v>
          </cell>
          <cell r="F468">
            <v>6.7930489731439243</v>
          </cell>
          <cell r="G468">
            <v>6.3859324386859404</v>
          </cell>
          <cell r="H468">
            <v>6.6055827828682991</v>
          </cell>
          <cell r="I468">
            <v>4.7872340425532132</v>
          </cell>
          <cell r="J468">
            <v>9.5744680851063713</v>
          </cell>
          <cell r="K468">
            <v>6.9624547679332762</v>
          </cell>
          <cell r="L468">
            <v>7.0588235294117769</v>
          </cell>
          <cell r="M468">
            <v>6.5789473684210469</v>
          </cell>
          <cell r="N468">
            <v>6.8416813744536134</v>
          </cell>
          <cell r="O468">
            <v>6.5364387678436442</v>
          </cell>
          <cell r="P468">
            <v>8.6449537595496864</v>
          </cell>
          <cell r="Q468">
            <v>7.5548650223338552</v>
          </cell>
          <cell r="T468" t="str">
            <v>Skilled agricultural and fishery workers</v>
          </cell>
          <cell r="Y468">
            <v>6.24</v>
          </cell>
          <cell r="Z468">
            <v>0.33057851239670188</v>
          </cell>
          <cell r="AB468">
            <v>0</v>
          </cell>
          <cell r="AC468">
            <v>0</v>
          </cell>
          <cell r="AE468">
            <v>18.396265651667001</v>
          </cell>
          <cell r="AF468">
            <v>0.58508241087393109</v>
          </cell>
          <cell r="AH468">
            <v>13.65</v>
          </cell>
          <cell r="AI468">
            <v>0.43785786460085863</v>
          </cell>
          <cell r="BA468" t="str">
            <v>Total</v>
          </cell>
          <cell r="BE468">
            <v>1.4841928447865256</v>
          </cell>
          <cell r="BF468">
            <v>3.8709353924836765</v>
          </cell>
          <cell r="BG468">
            <v>14.839421365358765</v>
          </cell>
          <cell r="BH468">
            <v>12.217013061901035</v>
          </cell>
          <cell r="BI468">
            <v>28.279890691199107</v>
          </cell>
          <cell r="BJ468">
            <v>11.748188632888992</v>
          </cell>
          <cell r="BK468">
            <v>2.6023516433925438</v>
          </cell>
          <cell r="BL468">
            <v>4.7032867851679772</v>
          </cell>
          <cell r="BM468">
            <v>6.4156241381905277</v>
          </cell>
          <cell r="BN468">
            <v>3.8609070624513353</v>
          </cell>
          <cell r="BO468">
            <v>4.11662947827603</v>
          </cell>
          <cell r="BP468">
            <v>3.1940231153006606</v>
          </cell>
          <cell r="BQ468">
            <v>1.1231729636222454</v>
          </cell>
          <cell r="BR468">
            <v>1.1281871286384162</v>
          </cell>
          <cell r="BS468">
            <v>0.18050994058214501</v>
          </cell>
          <cell r="BT468">
            <v>0.22814450823576654</v>
          </cell>
          <cell r="BU468">
            <v>7.5212475242560526E-3</v>
          </cell>
          <cell r="BV468">
            <v>100</v>
          </cell>
          <cell r="BX468" t="str">
            <v>Seroe Blanco/Cumana</v>
          </cell>
          <cell r="CB468">
            <v>667.79999999999711</v>
          </cell>
          <cell r="CC468">
            <v>582.7500000000008</v>
          </cell>
          <cell r="CE468">
            <v>1250.549999999972</v>
          </cell>
          <cell r="CT468" t="str">
            <v>Note: age not reported is excluded</v>
          </cell>
          <cell r="DB468" t="str">
            <v>Note: age not reported is excluded</v>
          </cell>
        </row>
        <row r="469">
          <cell r="C469" t="str">
            <v>30-34</v>
          </cell>
          <cell r="F469">
            <v>5.3720387053721774</v>
          </cell>
          <cell r="G469">
            <v>6.2602965403625896</v>
          </cell>
          <cell r="H469">
            <v>5.7695852534564001</v>
          </cell>
          <cell r="I469">
            <v>5.1587301587301715</v>
          </cell>
          <cell r="J469">
            <v>5.9907834101382287</v>
          </cell>
          <cell r="K469">
            <v>5.514842795264518</v>
          </cell>
          <cell r="L469">
            <v>5.7268722466960478</v>
          </cell>
          <cell r="M469">
            <v>8.8785046728972326</v>
          </cell>
          <cell r="N469">
            <v>7.1568685509658891</v>
          </cell>
          <cell r="O469">
            <v>5.3486997635931326</v>
          </cell>
          <cell r="P469">
            <v>6.7970822281165297</v>
          </cell>
          <cell r="Q469">
            <v>6.0312499999994307</v>
          </cell>
          <cell r="T469" t="str">
            <v>Craft and related trades workers</v>
          </cell>
          <cell r="Y469">
            <v>239.19999999999951</v>
          </cell>
          <cell r="Z469">
            <v>12.672176308540212</v>
          </cell>
          <cell r="AB469">
            <v>387.84576422999993</v>
          </cell>
          <cell r="AC469">
            <v>15.566509379080273</v>
          </cell>
          <cell r="AE469">
            <v>517.17470079027453</v>
          </cell>
          <cell r="AF469">
            <v>16.448437226930249</v>
          </cell>
          <cell r="AH469">
            <v>280.35000000000139</v>
          </cell>
          <cell r="AI469">
            <v>8.9929269114176762</v>
          </cell>
          <cell r="AL469" t="str">
            <v>Health reasons</v>
          </cell>
          <cell r="AO469">
            <v>86.099999999999866</v>
          </cell>
          <cell r="AP469">
            <v>38.85</v>
          </cell>
          <cell r="AQ469">
            <v>124.95</v>
          </cell>
          <cell r="AR469">
            <v>11.55</v>
          </cell>
          <cell r="AS469">
            <v>38.85</v>
          </cell>
          <cell r="AT469">
            <v>50.4</v>
          </cell>
          <cell r="AV469">
            <v>175.35</v>
          </cell>
          <cell r="BX469" t="str">
            <v>Dacota/Potrero</v>
          </cell>
          <cell r="CB469">
            <v>680.39999999999657</v>
          </cell>
          <cell r="CC469">
            <v>636.29999999999848</v>
          </cell>
          <cell r="CE469">
            <v>1316.6999999999691</v>
          </cell>
          <cell r="CL469" t="str">
            <v>Note: age not reported is excluded</v>
          </cell>
          <cell r="CT469" t="str">
            <v>Source: Census  2000</v>
          </cell>
          <cell r="DB469" t="str">
            <v>Source:  LFS 1997</v>
          </cell>
        </row>
        <row r="470">
          <cell r="C470" t="str">
            <v>35-39</v>
          </cell>
          <cell r="F470">
            <v>4.0839694656489582</v>
          </cell>
          <cell r="G470">
            <v>4.8379520901832969</v>
          </cell>
          <cell r="H470">
            <v>4.4219835754897048</v>
          </cell>
          <cell r="I470">
            <v>5.0632911392404925</v>
          </cell>
          <cell r="J470">
            <v>8.4388185654008652</v>
          </cell>
          <cell r="K470">
            <v>6.5369538151501194</v>
          </cell>
          <cell r="L470">
            <v>6.3291139240505974</v>
          </cell>
          <cell r="M470">
            <v>4.6413502109704474</v>
          </cell>
          <cell r="N470">
            <v>5.5571001204620885</v>
          </cell>
          <cell r="O470">
            <v>4.7138047138044215</v>
          </cell>
          <cell r="P470">
            <v>6.5646731571624155</v>
          </cell>
          <cell r="Q470">
            <v>5.6062231759650842</v>
          </cell>
          <cell r="T470" t="str">
            <v>Plant and machine operators and assemblers</v>
          </cell>
          <cell r="Y470">
            <v>40.56</v>
          </cell>
          <cell r="Z470">
            <v>2.1487603305785608</v>
          </cell>
          <cell r="AB470">
            <v>71.07556726</v>
          </cell>
          <cell r="AC470">
            <v>2.8526764668238722</v>
          </cell>
          <cell r="AE470">
            <v>48.377261722426397</v>
          </cell>
          <cell r="AF470">
            <v>1.5386103601668479</v>
          </cell>
          <cell r="AH470">
            <v>59.849999999999937</v>
          </cell>
          <cell r="AI470">
            <v>1.9198383294037622</v>
          </cell>
          <cell r="AL470" t="str">
            <v>Other reasons</v>
          </cell>
          <cell r="AO470">
            <v>633.14999999999861</v>
          </cell>
          <cell r="AP470">
            <v>277.20000000000135</v>
          </cell>
          <cell r="AQ470">
            <v>910.34999999998661</v>
          </cell>
          <cell r="AR470">
            <v>281.4000000000014</v>
          </cell>
          <cell r="AS470">
            <v>367.50000000000233</v>
          </cell>
          <cell r="AT470">
            <v>648.89999999999793</v>
          </cell>
          <cell r="AV470">
            <v>1559.2499999999845</v>
          </cell>
          <cell r="BX470" t="str">
            <v>Tarabana</v>
          </cell>
          <cell r="CB470">
            <v>476.70000000000351</v>
          </cell>
          <cell r="CC470">
            <v>455.70000000000329</v>
          </cell>
          <cell r="CE470">
            <v>932.39999999998565</v>
          </cell>
          <cell r="CL470" t="str">
            <v>Source:  Census 2000</v>
          </cell>
        </row>
        <row r="471">
          <cell r="C471" t="str">
            <v>40-44</v>
          </cell>
          <cell r="F471">
            <v>3.9855072463769119</v>
          </cell>
          <cell r="G471">
            <v>4.9591964846203149</v>
          </cell>
          <cell r="H471">
            <v>4.3935806366746819</v>
          </cell>
          <cell r="I471">
            <v>7.3469387755102034</v>
          </cell>
          <cell r="J471">
            <v>10.096153846153827</v>
          </cell>
          <cell r="K471">
            <v>8.5201970227869843</v>
          </cell>
          <cell r="L471">
            <v>7.4074074074074403</v>
          </cell>
          <cell r="M471">
            <v>5.9090909090908967</v>
          </cell>
          <cell r="N471">
            <v>6.7017764861153575</v>
          </cell>
          <cell r="O471">
            <v>6.3265306122446265</v>
          </cell>
          <cell r="P471">
            <v>6.1930783242256249</v>
          </cell>
          <cell r="Q471">
            <v>6.2611540749547796</v>
          </cell>
          <cell r="T471" t="str">
            <v>Elementary occupations</v>
          </cell>
          <cell r="Y471">
            <v>246.47999999999945</v>
          </cell>
          <cell r="Z471">
            <v>13.057851239669695</v>
          </cell>
          <cell r="AB471">
            <v>395.59108055000002</v>
          </cell>
          <cell r="AC471">
            <v>15.877374032658714</v>
          </cell>
          <cell r="AE471">
            <v>357.9909637472432</v>
          </cell>
          <cell r="AF471">
            <v>11.385692080465208</v>
          </cell>
          <cell r="AH471">
            <v>340.20000000000203</v>
          </cell>
          <cell r="AI471">
            <v>10.912765240821461</v>
          </cell>
          <cell r="AL471" t="str">
            <v>NR</v>
          </cell>
          <cell r="AO471">
            <v>2.1</v>
          </cell>
          <cell r="AP471">
            <v>4.2</v>
          </cell>
          <cell r="AQ471">
            <v>6.3</v>
          </cell>
          <cell r="AR471" t="str">
            <v xml:space="preserve"> </v>
          </cell>
          <cell r="AS471">
            <v>1.05</v>
          </cell>
          <cell r="AT471">
            <v>1.05</v>
          </cell>
          <cell r="AV471">
            <v>7.35</v>
          </cell>
          <cell r="BA471" t="str">
            <v>Source: Census 2000</v>
          </cell>
          <cell r="BX471" t="str">
            <v>Sabana Blanco/Mahuma</v>
          </cell>
          <cell r="CB471">
            <v>648.89999999999793</v>
          </cell>
          <cell r="CC471">
            <v>588.00000000000057</v>
          </cell>
          <cell r="CE471">
            <v>1236.8999999999726</v>
          </cell>
        </row>
        <row r="472">
          <cell r="C472" t="str">
            <v>45-49</v>
          </cell>
          <cell r="F472">
            <v>4.4418468731736755</v>
          </cell>
          <cell r="G472">
            <v>6.3119927862940433</v>
          </cell>
          <cell r="H472">
            <v>5.1773049645391396</v>
          </cell>
          <cell r="I472">
            <v>4.4025157232704313</v>
          </cell>
          <cell r="J472">
            <v>2.112676056338024</v>
          </cell>
          <cell r="K472">
            <v>3.4124191827196082</v>
          </cell>
          <cell r="L472">
            <v>3.1746031746031624</v>
          </cell>
          <cell r="M472">
            <v>6.474820143884874</v>
          </cell>
          <cell r="N472">
            <v>4.5734599837375551</v>
          </cell>
          <cell r="O472">
            <v>5.700968088920642</v>
          </cell>
          <cell r="P472">
            <v>5.1595116187474988</v>
          </cell>
          <cell r="Q472">
            <v>5.4429429429424854</v>
          </cell>
          <cell r="T472" t="str">
            <v>Not reported</v>
          </cell>
          <cell r="Y472">
            <v>22.88</v>
          </cell>
          <cell r="Z472">
            <v>1.2121212121212397</v>
          </cell>
          <cell r="AB472">
            <v>0</v>
          </cell>
          <cell r="AC472">
            <v>0</v>
          </cell>
          <cell r="AE472">
            <v>0</v>
          </cell>
          <cell r="AF472">
            <v>0</v>
          </cell>
          <cell r="AH472">
            <v>25.2</v>
          </cell>
          <cell r="AI472">
            <v>0.80835298080158524</v>
          </cell>
          <cell r="BA472" t="str">
            <v xml:space="preserve">Note: age not reported is excluded </v>
          </cell>
          <cell r="BX472" t="str">
            <v>Simeon Antonio</v>
          </cell>
          <cell r="CB472">
            <v>246.75000000000105</v>
          </cell>
          <cell r="CC472">
            <v>197.40000000000052</v>
          </cell>
          <cell r="CE472">
            <v>444.15000000000316</v>
          </cell>
        </row>
        <row r="473">
          <cell r="C473" t="str">
            <v>50-54</v>
          </cell>
          <cell r="F473">
            <v>3.9393939393940078</v>
          </cell>
          <cell r="G473">
            <v>2.6990553306342919</v>
          </cell>
          <cell r="H473">
            <v>3.4934497816594696</v>
          </cell>
          <cell r="I473">
            <v>3.8961038961038863</v>
          </cell>
          <cell r="J473">
            <v>5.8823529411764763</v>
          </cell>
          <cell r="K473">
            <v>4.6433461532098166</v>
          </cell>
          <cell r="L473">
            <v>3.4482758620689746</v>
          </cell>
          <cell r="M473">
            <v>4.9999999999999929</v>
          </cell>
          <cell r="N473">
            <v>4.1067672643202027</v>
          </cell>
          <cell r="O473">
            <v>5.3838951310862617</v>
          </cell>
          <cell r="P473">
            <v>5.0805452292442368</v>
          </cell>
          <cell r="Q473">
            <v>5.2533333333330425</v>
          </cell>
          <cell r="AL473" t="str">
            <v>Total</v>
          </cell>
          <cell r="AO473">
            <v>1126.6499999999774</v>
          </cell>
          <cell r="AP473">
            <v>716.09999999999502</v>
          </cell>
          <cell r="AQ473">
            <v>1842.7499999999463</v>
          </cell>
          <cell r="AR473">
            <v>436.80000000000308</v>
          </cell>
          <cell r="AS473">
            <v>837.89999999998975</v>
          </cell>
          <cell r="AT473">
            <v>1274.6999999999709</v>
          </cell>
          <cell r="AV473">
            <v>3117.4499999999171</v>
          </cell>
          <cell r="BX473" t="str">
            <v>Shiribana</v>
          </cell>
          <cell r="CB473">
            <v>549.15000000000225</v>
          </cell>
          <cell r="CC473">
            <v>436.80000000000308</v>
          </cell>
          <cell r="CE473">
            <v>985.94999999998333</v>
          </cell>
          <cell r="CM473" t="str">
            <v>Main</v>
          </cell>
          <cell r="CN473" t="str">
            <v>Socialeconomic</v>
          </cell>
          <cell r="CR473" t="str">
            <v>Main</v>
          </cell>
          <cell r="CS473" t="str">
            <v>Socialeconomic</v>
          </cell>
          <cell r="CW473" t="str">
            <v>Main</v>
          </cell>
          <cell r="CX473" t="str">
            <v>Socialeconomic</v>
          </cell>
        </row>
        <row r="474">
          <cell r="C474" t="str">
            <v>55-59</v>
          </cell>
          <cell r="F474">
            <v>4.9605411499436753</v>
          </cell>
          <cell r="G474">
            <v>4.0322580645161112</v>
          </cell>
          <cell r="H474">
            <v>4.686258935663302</v>
          </cell>
          <cell r="I474">
            <v>3.9603960396039604</v>
          </cell>
          <cell r="J474">
            <v>1.5151515151515167</v>
          </cell>
          <cell r="K474">
            <v>3.0737027501901677</v>
          </cell>
          <cell r="L474">
            <v>2.5974025974025952</v>
          </cell>
          <cell r="M474">
            <v>3.1746031746031758</v>
          </cell>
          <cell r="N474">
            <v>2.8300374396267127</v>
          </cell>
          <cell r="O474">
            <v>4.9526584122360875</v>
          </cell>
          <cell r="P474">
            <v>5.2752293577982314</v>
          </cell>
          <cell r="Q474">
            <v>5.0779510022272367</v>
          </cell>
          <cell r="T474" t="str">
            <v>Unemployed not previously employed</v>
          </cell>
          <cell r="Y474">
            <v>866.31999999999198</v>
          </cell>
          <cell r="Z474">
            <v>45.895316804408353</v>
          </cell>
          <cell r="AB474">
            <v>501.26048300000014</v>
          </cell>
          <cell r="AC474">
            <v>20.118502584327711</v>
          </cell>
          <cell r="AE474">
            <v>748.17898364681571</v>
          </cell>
          <cell r="AF474">
            <v>23.795392597933017</v>
          </cell>
          <cell r="AH474">
            <v>1780.799999999949</v>
          </cell>
          <cell r="AI474">
            <v>57.123610643310364</v>
          </cell>
          <cell r="BX474" t="str">
            <v>Paradera</v>
          </cell>
          <cell r="CB474">
            <v>544.95000000000243</v>
          </cell>
          <cell r="CC474">
            <v>459.90000000000333</v>
          </cell>
          <cell r="CE474">
            <v>1004.8499999999825</v>
          </cell>
          <cell r="CL474" t="str">
            <v xml:space="preserve">Table 257. Participation rates by region of residence, 1991 </v>
          </cell>
          <cell r="CQ474" t="str">
            <v>Table 258. Participation rates by region of residence LFS 1997</v>
          </cell>
          <cell r="CV474" t="str">
            <v>Table 260. Participation rates 1991 by marital status and sex</v>
          </cell>
        </row>
        <row r="475">
          <cell r="C475" t="str">
            <v>60-64</v>
          </cell>
          <cell r="F475">
            <v>4.5333333333333146</v>
          </cell>
          <cell r="G475">
            <v>4.615384615384615</v>
          </cell>
          <cell r="H475">
            <v>4.5544554455445185</v>
          </cell>
          <cell r="I475">
            <v>0</v>
          </cell>
          <cell r="J475">
            <v>0</v>
          </cell>
          <cell r="K475">
            <v>0</v>
          </cell>
          <cell r="L475">
            <v>6.8181818181818166</v>
          </cell>
          <cell r="M475">
            <v>6.0606060606060614</v>
          </cell>
          <cell r="N475">
            <v>6.5165248535293525</v>
          </cell>
          <cell r="O475">
            <v>5.2188552188552189</v>
          </cell>
          <cell r="P475">
            <v>3.0386740331491526</v>
          </cell>
          <cell r="Q475">
            <v>4.3933054393306117</v>
          </cell>
          <cell r="BQ475" t="str">
            <v>Main</v>
          </cell>
          <cell r="BR475" t="str">
            <v>Social Economic</v>
          </cell>
          <cell r="BX475" t="str">
            <v>Ayo</v>
          </cell>
          <cell r="CB475">
            <v>619.4999999999992</v>
          </cell>
          <cell r="CC475">
            <v>592.20000000000005</v>
          </cell>
          <cell r="CE475">
            <v>1211.6999999999737</v>
          </cell>
        </row>
        <row r="476">
          <cell r="C476" t="str">
            <v>65-69</v>
          </cell>
          <cell r="F476">
            <v>3.7267080745341614</v>
          </cell>
          <cell r="G476">
            <v>5.454545454545455</v>
          </cell>
          <cell r="H476">
            <v>4.1666666666666661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2.9090909090908954</v>
          </cell>
          <cell r="P476">
            <v>8.1632653061224616</v>
          </cell>
          <cell r="Q476">
            <v>4.2895442359249065</v>
          </cell>
          <cell r="T476" t="str">
            <v>Total</v>
          </cell>
          <cell r="Y476">
            <v>1887.5999999999563</v>
          </cell>
          <cell r="Z476">
            <v>100</v>
          </cell>
          <cell r="AB476">
            <v>2491.5397202099994</v>
          </cell>
          <cell r="AC476">
            <v>100</v>
          </cell>
          <cell r="AE476">
            <v>3144.2178588463639</v>
          </cell>
          <cell r="AF476">
            <v>100</v>
          </cell>
          <cell r="AH476">
            <v>3117.4500000001226</v>
          </cell>
          <cell r="AI476">
            <v>100</v>
          </cell>
          <cell r="AL476" t="str">
            <v>Source: Census 2000</v>
          </cell>
          <cell r="BA476" t="str">
            <v>Table 226. Employed population by branch of industry (ISIC) and education (ISCED) ≥ 14 yrs (male , female)</v>
          </cell>
          <cell r="BX476" t="str">
            <v>Piedra Plat</v>
          </cell>
          <cell r="CB476">
            <v>519.75000000000352</v>
          </cell>
          <cell r="CC476">
            <v>444.15000000000316</v>
          </cell>
          <cell r="CE476">
            <v>963.89999999998429</v>
          </cell>
          <cell r="CM476" t="str">
            <v>Census 1991</v>
          </cell>
          <cell r="CR476" t="str">
            <v>LFS 97**</v>
          </cell>
        </row>
        <row r="477">
          <cell r="C477" t="str">
            <v>70-74</v>
          </cell>
          <cell r="F477">
            <v>5.9523809523809481</v>
          </cell>
          <cell r="G477">
            <v>10.714285714285714</v>
          </cell>
          <cell r="H477">
            <v>7.1428571428571441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2.7522935779816513</v>
          </cell>
          <cell r="P477">
            <v>0</v>
          </cell>
          <cell r="Q477">
            <v>2.054794520547945</v>
          </cell>
          <cell r="AL477" t="str">
            <v>Note: age not reported is excluded</v>
          </cell>
          <cell r="BX477" t="str">
            <v>Hooiberg</v>
          </cell>
          <cell r="CB477">
            <v>703.49999999999557</v>
          </cell>
          <cell r="CC477">
            <v>644.69999999999811</v>
          </cell>
          <cell r="CE477">
            <v>1348.1999999999678</v>
          </cell>
          <cell r="CM477" t="str">
            <v>Participation rates</v>
          </cell>
          <cell r="CR477" t="str">
            <v>Participation rates</v>
          </cell>
          <cell r="CW477" t="str">
            <v>Census 1991</v>
          </cell>
        </row>
        <row r="478">
          <cell r="C478" t="str">
            <v>75-79</v>
          </cell>
          <cell r="F478">
            <v>5.1282051282051286</v>
          </cell>
          <cell r="G478">
            <v>0</v>
          </cell>
          <cell r="H478">
            <v>4.3478260869565224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BA478" t="str">
            <v>ISIC</v>
          </cell>
          <cell r="BD478" t="str">
            <v>Less than primary/no education</v>
          </cell>
          <cell r="BG478" t="str">
            <v>ISCED 1</v>
          </cell>
          <cell r="BI478" t="str">
            <v>ISCED 2</v>
          </cell>
          <cell r="BK478" t="str">
            <v>ISCED 3</v>
          </cell>
          <cell r="BM478" t="str">
            <v>ISCED 5</v>
          </cell>
          <cell r="BO478" t="str">
            <v>ISCED 6</v>
          </cell>
          <cell r="BQ478" t="str">
            <v>ISCED 7</v>
          </cell>
          <cell r="BS478" t="str">
            <v>ISCED  unknown</v>
          </cell>
          <cell r="BV478" t="str">
            <v>TOTAL</v>
          </cell>
          <cell r="BX478" t="str">
            <v>Papilon</v>
          </cell>
          <cell r="CB478">
            <v>622.64999999999907</v>
          </cell>
          <cell r="CC478">
            <v>511.35000000000389</v>
          </cell>
          <cell r="CE478">
            <v>1133.999999999977</v>
          </cell>
          <cell r="CL478" t="str">
            <v>Region of residence</v>
          </cell>
          <cell r="CM478" t="str">
            <v>Male    91</v>
          </cell>
          <cell r="CN478" t="str">
            <v>Female    91</v>
          </cell>
          <cell r="CO478" t="str">
            <v>Total             Part.rate 1991</v>
          </cell>
          <cell r="CQ478" t="str">
            <v>Region of residence</v>
          </cell>
          <cell r="CR478" t="str">
            <v>Male    97</v>
          </cell>
          <cell r="CS478" t="str">
            <v>Female    97</v>
          </cell>
          <cell r="CT478" t="str">
            <v>Total                     Part.rate LFS 97</v>
          </cell>
          <cell r="CW478" t="str">
            <v>Participation rates</v>
          </cell>
        </row>
        <row r="479">
          <cell r="C479" t="str">
            <v>80-84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BE479" t="str">
            <v xml:space="preserve">Male </v>
          </cell>
          <cell r="BF479" t="str">
            <v>Female</v>
          </cell>
          <cell r="BG479" t="str">
            <v xml:space="preserve">Male </v>
          </cell>
          <cell r="BH479" t="str">
            <v>Female</v>
          </cell>
          <cell r="BI479" t="str">
            <v xml:space="preserve">Male </v>
          </cell>
          <cell r="BJ479" t="str">
            <v>Female</v>
          </cell>
          <cell r="BK479" t="str">
            <v xml:space="preserve">Male </v>
          </cell>
          <cell r="BL479" t="str">
            <v>Female</v>
          </cell>
          <cell r="BM479" t="str">
            <v xml:space="preserve">Male </v>
          </cell>
          <cell r="BN479" t="str">
            <v>Female</v>
          </cell>
          <cell r="BO479" t="str">
            <v xml:space="preserve">Male </v>
          </cell>
          <cell r="BP479" t="str">
            <v>Female</v>
          </cell>
          <cell r="BQ479" t="str">
            <v xml:space="preserve">Male </v>
          </cell>
          <cell r="BR479" t="str">
            <v>Female</v>
          </cell>
          <cell r="BS479" t="str">
            <v xml:space="preserve">Male </v>
          </cell>
          <cell r="BT479" t="str">
            <v>Female</v>
          </cell>
          <cell r="BX479" t="str">
            <v>Cashero</v>
          </cell>
          <cell r="CB479">
            <v>478.80000000000354</v>
          </cell>
          <cell r="CC479">
            <v>370.65000000000236</v>
          </cell>
          <cell r="CE479">
            <v>849.44999999998925</v>
          </cell>
          <cell r="CV479" t="str">
            <v>Marital status</v>
          </cell>
          <cell r="CW479" t="str">
            <v>Male    91</v>
          </cell>
          <cell r="CX479" t="str">
            <v>Female    91</v>
          </cell>
          <cell r="CY479" t="str">
            <v>Total             Part.rate 1991</v>
          </cell>
        </row>
        <row r="480">
          <cell r="C480" t="str">
            <v>85-89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T480" t="str">
            <v>Source: Census 1991, LFS 1994, LFS 1997, Census 2000</v>
          </cell>
          <cell r="AW480" t="str">
            <v>Main</v>
          </cell>
          <cell r="AX480" t="str">
            <v>Social Economic</v>
          </cell>
          <cell r="BA480" t="str">
            <v>Agriculture, hunting and forestry &amp; fishing</v>
          </cell>
          <cell r="BE480">
            <v>2.5070825080853506E-2</v>
          </cell>
          <cell r="BF480">
            <v>4.7634567653621659E-2</v>
          </cell>
          <cell r="BG480">
            <v>7.2705392734475169E-2</v>
          </cell>
          <cell r="BH480">
            <v>9.7776217815328692E-2</v>
          </cell>
          <cell r="BI480">
            <v>8.5240805274901937E-2</v>
          </cell>
          <cell r="BJ480">
            <v>6.7691227718304478E-2</v>
          </cell>
          <cell r="BK480">
            <v>7.5212475242560526E-3</v>
          </cell>
          <cell r="BL480">
            <v>3.0084990097024211E-2</v>
          </cell>
          <cell r="BM480">
            <v>1.5042495048512105E-2</v>
          </cell>
          <cell r="BN480">
            <v>1.5042495048512105E-2</v>
          </cell>
          <cell r="BO480">
            <v>1.0028330032341404E-2</v>
          </cell>
          <cell r="BP480">
            <v>2.0056660064682808E-2</v>
          </cell>
          <cell r="BQ480">
            <v>2.507082508085351E-3</v>
          </cell>
          <cell r="BR480">
            <v>5.014165016170702E-3</v>
          </cell>
          <cell r="BS480">
            <v>0</v>
          </cell>
          <cell r="BT480">
            <v>5.014165016170702E-3</v>
          </cell>
          <cell r="BU480">
            <v>0</v>
          </cell>
          <cell r="BV480">
            <v>0.50643066663324088</v>
          </cell>
          <cell r="BX480" t="str">
            <v>Urataca</v>
          </cell>
          <cell r="CB480">
            <v>372.75000000000239</v>
          </cell>
          <cell r="CC480">
            <v>288.75000000000148</v>
          </cell>
          <cell r="CE480">
            <v>661.49999999999739</v>
          </cell>
          <cell r="CL480" t="str">
            <v>Noord/ Tanki Leendert</v>
          </cell>
          <cell r="CM480">
            <v>75.829646017698835</v>
          </cell>
          <cell r="CN480">
            <v>51.330798479087491</v>
          </cell>
          <cell r="CO480">
            <v>63.469443683200844</v>
          </cell>
          <cell r="CQ480" t="str">
            <v>Noord/ Tanki Leendert</v>
          </cell>
          <cell r="CR480">
            <v>73.676870139325231</v>
          </cell>
          <cell r="CS480">
            <v>54.621654816955278</v>
          </cell>
          <cell r="CT480">
            <v>63.730306286766371</v>
          </cell>
        </row>
        <row r="481">
          <cell r="C481" t="str">
            <v>90-94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T481" t="str">
            <v>Note: age not reported is excluded</v>
          </cell>
          <cell r="AT481" t="str">
            <v>Table 248. Unemployment rate by regio, 2000</v>
          </cell>
          <cell r="BA481" t="str">
            <v>Mining and quarrying</v>
          </cell>
          <cell r="BE481">
            <v>0</v>
          </cell>
          <cell r="BF481">
            <v>7.5212475242560526E-3</v>
          </cell>
          <cell r="BG481">
            <v>1.7549577556597456E-2</v>
          </cell>
          <cell r="BH481">
            <v>1.0028330032341404E-2</v>
          </cell>
          <cell r="BI481">
            <v>1.7549577556597456E-2</v>
          </cell>
          <cell r="BJ481">
            <v>1.5042495048512105E-2</v>
          </cell>
          <cell r="BK481">
            <v>2.507082508085351E-3</v>
          </cell>
          <cell r="BL481">
            <v>2.507082508085351E-3</v>
          </cell>
          <cell r="BM481">
            <v>1.0028330032341404E-2</v>
          </cell>
          <cell r="BN481">
            <v>2.507082508085351E-3</v>
          </cell>
          <cell r="BO481">
            <v>0</v>
          </cell>
          <cell r="BP481">
            <v>5.014165016170702E-3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9.0254970291072628E-2</v>
          </cell>
          <cell r="BX481" t="str">
            <v>Macuarima</v>
          </cell>
          <cell r="CB481">
            <v>442.05000000000314</v>
          </cell>
          <cell r="CC481">
            <v>339.15000000000202</v>
          </cell>
          <cell r="CE481">
            <v>781.1999999999922</v>
          </cell>
          <cell r="CL481" t="str">
            <v>Oranjestad West</v>
          </cell>
          <cell r="CM481">
            <v>74.012406137773127</v>
          </cell>
          <cell r="CN481">
            <v>55.336997396586618</v>
          </cell>
          <cell r="CO481">
            <v>64.110429447852709</v>
          </cell>
          <cell r="CQ481" t="str">
            <v>Oranjestad West</v>
          </cell>
          <cell r="CR481">
            <v>75.80237980591005</v>
          </cell>
          <cell r="CS481">
            <v>61.955244135635581</v>
          </cell>
          <cell r="CT481">
            <v>68.220668720666254</v>
          </cell>
          <cell r="CV481" t="str">
            <v>Never married</v>
          </cell>
          <cell r="CW481">
            <v>63.179289687633741</v>
          </cell>
          <cell r="CX481">
            <v>56.271404109589071</v>
          </cell>
          <cell r="CY481">
            <v>59.726086026111894</v>
          </cell>
        </row>
        <row r="482">
          <cell r="C482" t="str">
            <v>95+</v>
          </cell>
          <cell r="BA482" t="str">
            <v>Manufacturing</v>
          </cell>
          <cell r="BE482">
            <v>0.12033996038809684</v>
          </cell>
          <cell r="BF482">
            <v>0.1980595181387424</v>
          </cell>
          <cell r="BG482">
            <v>0.94015594053201279</v>
          </cell>
          <cell r="BH482">
            <v>0.67189811216687734</v>
          </cell>
          <cell r="BI482">
            <v>1.8076064883295218</v>
          </cell>
          <cell r="BJ482">
            <v>0.69195477223156043</v>
          </cell>
          <cell r="BK482">
            <v>9.7776217815328692E-2</v>
          </cell>
          <cell r="BL482">
            <v>0.29332865344598602</v>
          </cell>
          <cell r="BM482">
            <v>0.34848446862386373</v>
          </cell>
          <cell r="BN482">
            <v>0.21560909569533984</v>
          </cell>
          <cell r="BO482">
            <v>0.15543911550129158</v>
          </cell>
          <cell r="BP482">
            <v>0.20558076566299846</v>
          </cell>
          <cell r="BQ482">
            <v>2.5070825080853506E-2</v>
          </cell>
          <cell r="BR482">
            <v>4.0113320129365616E-2</v>
          </cell>
          <cell r="BS482">
            <v>5.014165016170702E-3</v>
          </cell>
          <cell r="BT482">
            <v>5.014165016170702E-3</v>
          </cell>
          <cell r="BU482">
            <v>0</v>
          </cell>
          <cell r="BV482">
            <v>5.8214455837741799</v>
          </cell>
          <cell r="BX482" t="str">
            <v>Balashi/Barcadera</v>
          </cell>
          <cell r="CB482">
            <v>466.2000000000034</v>
          </cell>
          <cell r="CC482">
            <v>332.85000000000196</v>
          </cell>
          <cell r="CE482">
            <v>799.04999999999143</v>
          </cell>
          <cell r="CL482" t="str">
            <v>Oranjestad Oost</v>
          </cell>
          <cell r="CM482">
            <v>72.421052631578732</v>
          </cell>
          <cell r="CN482">
            <v>54.001315500986649</v>
          </cell>
          <cell r="CO482">
            <v>62.37292189929434</v>
          </cell>
          <cell r="CQ482" t="str">
            <v>Oranjestad Oost</v>
          </cell>
          <cell r="CR482">
            <v>76.893089411017385</v>
          </cell>
          <cell r="CS482">
            <v>58.54254758372327</v>
          </cell>
          <cell r="CT482">
            <v>67.233555130248718</v>
          </cell>
          <cell r="CV482" t="str">
            <v>Married</v>
          </cell>
          <cell r="CW482">
            <v>80.394887760120113</v>
          </cell>
          <cell r="CX482">
            <v>47.216111017092636</v>
          </cell>
          <cell r="CY482">
            <v>64.07342657343375</v>
          </cell>
        </row>
        <row r="483">
          <cell r="O483">
            <v>0</v>
          </cell>
          <cell r="P483">
            <v>0</v>
          </cell>
          <cell r="Q483">
            <v>0</v>
          </cell>
          <cell r="AV483" t="str">
            <v>Census 2000</v>
          </cell>
          <cell r="BA483" t="str">
            <v>Electricity, gas and water supply</v>
          </cell>
          <cell r="BE483">
            <v>1.5042495048512105E-2</v>
          </cell>
          <cell r="BF483">
            <v>2.507082508085351E-3</v>
          </cell>
          <cell r="BG483">
            <v>0.17549577556597432</v>
          </cell>
          <cell r="BH483">
            <v>1.2535412540426753E-2</v>
          </cell>
          <cell r="BI483">
            <v>0.5766289768596331</v>
          </cell>
          <cell r="BJ483">
            <v>3.0084990097024211E-2</v>
          </cell>
          <cell r="BK483">
            <v>1.7549577556597456E-2</v>
          </cell>
          <cell r="BL483">
            <v>2.507082508085351E-3</v>
          </cell>
          <cell r="BM483">
            <v>0.2456940857923644</v>
          </cell>
          <cell r="BN483">
            <v>1.5042495048512105E-2</v>
          </cell>
          <cell r="BO483">
            <v>7.0198310226389823E-2</v>
          </cell>
          <cell r="BP483">
            <v>1.5042495048512105E-2</v>
          </cell>
          <cell r="BQ483">
            <v>1.5042495048512105E-2</v>
          </cell>
          <cell r="BR483">
            <v>2.507082508085351E-3</v>
          </cell>
          <cell r="BS483">
            <v>0</v>
          </cell>
          <cell r="BT483">
            <v>0</v>
          </cell>
          <cell r="BU483">
            <v>0</v>
          </cell>
          <cell r="BV483">
            <v>1.1958783563567146</v>
          </cell>
          <cell r="BX483" t="str">
            <v>Pos Chiquito</v>
          </cell>
          <cell r="CB483">
            <v>983.84999999998342</v>
          </cell>
          <cell r="CC483">
            <v>856.79999999998893</v>
          </cell>
          <cell r="CE483">
            <v>1840.6499999999464</v>
          </cell>
          <cell r="CL483" t="str">
            <v>Paradera</v>
          </cell>
          <cell r="CM483">
            <v>74.874829312698679</v>
          </cell>
          <cell r="CN483">
            <v>49.912891986062768</v>
          </cell>
          <cell r="CO483">
            <v>62.118851546850586</v>
          </cell>
          <cell r="CQ483" t="str">
            <v>Paradera</v>
          </cell>
          <cell r="CR483">
            <v>70.384128157937596</v>
          </cell>
          <cell r="CS483">
            <v>49.538185228355758</v>
          </cell>
          <cell r="CT483">
            <v>59.874877935530215</v>
          </cell>
          <cell r="CV483" t="str">
            <v>Divorced</v>
          </cell>
          <cell r="CW483">
            <v>79.743416610398128</v>
          </cell>
          <cell r="CX483">
            <v>67.378917378917066</v>
          </cell>
          <cell r="CY483">
            <v>72.483969891273816</v>
          </cell>
        </row>
        <row r="484">
          <cell r="C484" t="str">
            <v>Total</v>
          </cell>
          <cell r="F484">
            <v>5.9197110062344631</v>
          </cell>
          <cell r="G484">
            <v>6.308724832214879</v>
          </cell>
          <cell r="H484">
            <v>6.0848866836530968</v>
          </cell>
          <cell r="I484">
            <v>5.3370564398213105</v>
          </cell>
          <cell r="J484">
            <v>7.9303410630534312</v>
          </cell>
          <cell r="K484">
            <v>6.4357881902973331</v>
          </cell>
          <cell r="L484">
            <v>6.712574118450636</v>
          </cell>
          <cell r="M484">
            <v>8.3229549829147622</v>
          </cell>
          <cell r="N484">
            <v>7.4351061068471846</v>
          </cell>
          <cell r="O484">
            <v>6.5036034068570805</v>
          </cell>
          <cell r="P484">
            <v>7.4144581934769711</v>
          </cell>
          <cell r="Q484">
            <v>6.9278514093706276</v>
          </cell>
          <cell r="AT484" t="str">
            <v>Region of residence</v>
          </cell>
          <cell r="AV484" t="str">
            <v>Employed</v>
          </cell>
          <cell r="AW484" t="str">
            <v>Unemployed</v>
          </cell>
          <cell r="AY484" t="str">
            <v>Unemployment rate</v>
          </cell>
          <cell r="BA484" t="str">
            <v>Construction</v>
          </cell>
          <cell r="BE484">
            <v>0.21811617820342516</v>
          </cell>
          <cell r="BF484">
            <v>0.62426354451325516</v>
          </cell>
          <cell r="BG484">
            <v>1.4967282573269518</v>
          </cell>
          <cell r="BH484">
            <v>1.8126206533456923</v>
          </cell>
          <cell r="BI484">
            <v>1.8351843959184595</v>
          </cell>
          <cell r="BJ484">
            <v>1.591997392634191</v>
          </cell>
          <cell r="BK484">
            <v>5.0141650161707012E-2</v>
          </cell>
          <cell r="BL484">
            <v>0.55155815177877932</v>
          </cell>
          <cell r="BM484">
            <v>0.37104821119663189</v>
          </cell>
          <cell r="BN484">
            <v>0.38609070624514402</v>
          </cell>
          <cell r="BO484">
            <v>9.5269135307243319E-2</v>
          </cell>
          <cell r="BP484">
            <v>0.18301702309023035</v>
          </cell>
          <cell r="BQ484">
            <v>1.0028330032341404E-2</v>
          </cell>
          <cell r="BR484">
            <v>3.7606237621280257E-2</v>
          </cell>
          <cell r="BS484">
            <v>1.2535412540426753E-2</v>
          </cell>
          <cell r="BT484">
            <v>1.7549577556597456E-2</v>
          </cell>
          <cell r="BU484">
            <v>0</v>
          </cell>
          <cell r="BV484">
            <v>9.2937548574723561</v>
          </cell>
          <cell r="BX484" t="str">
            <v>Jara/Seroe Alejandro</v>
          </cell>
          <cell r="CB484">
            <v>526.05000000000325</v>
          </cell>
          <cell r="CC484">
            <v>453.60000000000326</v>
          </cell>
          <cell r="CE484">
            <v>979.64999999998361</v>
          </cell>
          <cell r="CL484" t="str">
            <v>Santa Cruz</v>
          </cell>
          <cell r="CM484">
            <v>73.143179892685438</v>
          </cell>
          <cell r="CN484">
            <v>47.504302925989755</v>
          </cell>
          <cell r="CO484">
            <v>60.424078554148267</v>
          </cell>
          <cell r="CQ484" t="str">
            <v>Santa Cruz</v>
          </cell>
          <cell r="CR484">
            <v>68.557182182431632</v>
          </cell>
          <cell r="CS484">
            <v>53.632070379029543</v>
          </cell>
          <cell r="CT484">
            <v>61.337650171350219</v>
          </cell>
          <cell r="CV484" t="str">
            <v>Legally Separated</v>
          </cell>
          <cell r="CW484">
            <v>73.743016759776538</v>
          </cell>
          <cell r="CX484">
            <v>59.633027522935741</v>
          </cell>
          <cell r="CY484">
            <v>65.994962216624629</v>
          </cell>
        </row>
        <row r="485">
          <cell r="AV485" t="str">
            <v>Total</v>
          </cell>
          <cell r="AW485" t="str">
            <v>Total</v>
          </cell>
          <cell r="AY485" t="str">
            <v>Total</v>
          </cell>
          <cell r="BA485" t="str">
            <v>Wholesale and retail trade, repair</v>
          </cell>
          <cell r="BE485">
            <v>0.25070825080853504</v>
          </cell>
          <cell r="BF485">
            <v>0.42118986135833891</v>
          </cell>
          <cell r="BG485">
            <v>3.2516860129866219</v>
          </cell>
          <cell r="BH485">
            <v>1.8301702309022889</v>
          </cell>
          <cell r="BI485">
            <v>5.7111339534184289</v>
          </cell>
          <cell r="BJ485">
            <v>2.0056660064682559</v>
          </cell>
          <cell r="BK485">
            <v>0.35851279865620517</v>
          </cell>
          <cell r="BL485">
            <v>0.77218141249029248</v>
          </cell>
          <cell r="BM485">
            <v>0.7420964223932679</v>
          </cell>
          <cell r="BN485">
            <v>0.75463183493369479</v>
          </cell>
          <cell r="BO485">
            <v>0.26825782836513251</v>
          </cell>
          <cell r="BP485">
            <v>0.38358362373705868</v>
          </cell>
          <cell r="BQ485">
            <v>6.0169980194048421E-2</v>
          </cell>
          <cell r="BR485">
            <v>9.7776217815328692E-2</v>
          </cell>
          <cell r="BS485">
            <v>2.7577907588938862E-2</v>
          </cell>
          <cell r="BT485">
            <v>3.5099155113194912E-2</v>
          </cell>
          <cell r="BU485">
            <v>0</v>
          </cell>
          <cell r="BV485">
            <v>16.970441497229629</v>
          </cell>
          <cell r="BX485" t="str">
            <v>De Bruynewijk</v>
          </cell>
          <cell r="CB485">
            <v>422.10000000000292</v>
          </cell>
          <cell r="CC485">
            <v>310.80000000000172</v>
          </cell>
          <cell r="CE485">
            <v>732.89999999999429</v>
          </cell>
          <cell r="CL485" t="str">
            <v>Savaneta</v>
          </cell>
          <cell r="CM485">
            <v>71.503957783640857</v>
          </cell>
          <cell r="CN485">
            <v>45.49120234604117</v>
          </cell>
          <cell r="CO485">
            <v>58.316298085857632</v>
          </cell>
          <cell r="CQ485" t="str">
            <v>Savaneta</v>
          </cell>
          <cell r="CR485">
            <v>69.965570023456635</v>
          </cell>
          <cell r="CS485">
            <v>48.311177823087164</v>
          </cell>
          <cell r="CT485">
            <v>59.439337490713676</v>
          </cell>
          <cell r="CV485" t="str">
            <v>Widow(ed)</v>
          </cell>
          <cell r="CW485">
            <v>24.950884086443903</v>
          </cell>
          <cell r="CX485">
            <v>14.836956521739397</v>
          </cell>
          <cell r="CY485">
            <v>17.02852277564962</v>
          </cell>
        </row>
        <row r="486">
          <cell r="C486" t="str">
            <v>65+</v>
          </cell>
          <cell r="F486">
            <v>4.3918918918918903</v>
          </cell>
          <cell r="G486">
            <v>6.3829787234042552</v>
          </cell>
          <cell r="H486">
            <v>4.8717948717948723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2.5462962962962883</v>
          </cell>
          <cell r="P486">
            <v>5.3333333333333384</v>
          </cell>
          <cell r="Q486">
            <v>3.2646048109965498</v>
          </cell>
          <cell r="AT486" t="str">
            <v>Noord/ Tanki Leendert</v>
          </cell>
          <cell r="AV486">
            <v>8446.2000000008247</v>
          </cell>
          <cell r="AW486">
            <v>526.05000000000325</v>
          </cell>
          <cell r="AY486">
            <v>5.8630778232879681</v>
          </cell>
          <cell r="BA486" t="str">
            <v>Hotels and restaurants</v>
          </cell>
          <cell r="BE486">
            <v>0.23817283826810792</v>
          </cell>
          <cell r="BF486">
            <v>0.9351417755158421</v>
          </cell>
          <cell r="BG486">
            <v>2.4995612605610491</v>
          </cell>
          <cell r="BH486">
            <v>3.4647880261738671</v>
          </cell>
          <cell r="BI486">
            <v>3.8909920525483579</v>
          </cell>
          <cell r="BJ486">
            <v>3.3619976433423724</v>
          </cell>
          <cell r="BK486">
            <v>0.27327199338130326</v>
          </cell>
          <cell r="BL486">
            <v>1.2936545741720471</v>
          </cell>
          <cell r="BM486">
            <v>0.53651565673026702</v>
          </cell>
          <cell r="BN486">
            <v>0.90756386792690291</v>
          </cell>
          <cell r="BO486">
            <v>0.1980595181387424</v>
          </cell>
          <cell r="BP486">
            <v>0.45628901647153386</v>
          </cell>
          <cell r="BQ486">
            <v>1.7549577556597456E-2</v>
          </cell>
          <cell r="BR486">
            <v>8.0226640258731233E-2</v>
          </cell>
          <cell r="BS486">
            <v>1.7549577556597456E-2</v>
          </cell>
          <cell r="BT486">
            <v>7.5212475242560514E-2</v>
          </cell>
          <cell r="BU486">
            <v>0</v>
          </cell>
          <cell r="BV486">
            <v>18.246546493844882</v>
          </cell>
          <cell r="BX486" t="str">
            <v>Cura Cabai</v>
          </cell>
          <cell r="CB486">
            <v>428.40000000000299</v>
          </cell>
          <cell r="CC486">
            <v>337.050000000002</v>
          </cell>
          <cell r="CE486">
            <v>765.44999999999288</v>
          </cell>
          <cell r="CL486" t="str">
            <v>San Nicolas North</v>
          </cell>
          <cell r="CM486">
            <v>65.39757412398906</v>
          </cell>
          <cell r="CN486">
            <v>46.101364522417278</v>
          </cell>
          <cell r="CO486">
            <v>55.573933178961319</v>
          </cell>
          <cell r="CQ486" t="str">
            <v>San Nicolas North</v>
          </cell>
          <cell r="CR486">
            <v>69.46169915175679</v>
          </cell>
          <cell r="CS486">
            <v>53.624338411242988</v>
          </cell>
          <cell r="CT486">
            <v>61.111364279538925</v>
          </cell>
          <cell r="CV486" t="str">
            <v>NR</v>
          </cell>
          <cell r="CW486">
            <v>44.44444444444445</v>
          </cell>
          <cell r="CX486">
            <v>25</v>
          </cell>
          <cell r="CY486">
            <v>31.034482758620683</v>
          </cell>
        </row>
        <row r="487">
          <cell r="AT487" t="str">
            <v>Oranjestad West</v>
          </cell>
          <cell r="AV487">
            <v>6061.6500000006326</v>
          </cell>
          <cell r="AW487">
            <v>402.15000000000271</v>
          </cell>
          <cell r="AY487">
            <v>6.2215724496420561</v>
          </cell>
          <cell r="BA487" t="str">
            <v>Transport, storage and communications</v>
          </cell>
          <cell r="BE487">
            <v>8.0226640258731233E-2</v>
          </cell>
          <cell r="BF487">
            <v>5.5155815177877723E-2</v>
          </cell>
          <cell r="BG487">
            <v>1.4089803695439682</v>
          </cell>
          <cell r="BH487">
            <v>0.27828615839747395</v>
          </cell>
          <cell r="BI487">
            <v>3.07869731992874</v>
          </cell>
          <cell r="BJ487">
            <v>0.38609070624514402</v>
          </cell>
          <cell r="BK487">
            <v>0.27076491087321791</v>
          </cell>
          <cell r="BL487">
            <v>0.14791786797703552</v>
          </cell>
          <cell r="BM487">
            <v>0.63429187454559666</v>
          </cell>
          <cell r="BN487">
            <v>0.13036829042043824</v>
          </cell>
          <cell r="BO487">
            <v>0.2256374257276812</v>
          </cell>
          <cell r="BP487">
            <v>9.7776217815328692E-2</v>
          </cell>
          <cell r="BQ487">
            <v>6.5184145210219119E-2</v>
          </cell>
          <cell r="BR487">
            <v>3.0084990097024211E-2</v>
          </cell>
          <cell r="BS487">
            <v>2.7577907588938862E-2</v>
          </cell>
          <cell r="BT487">
            <v>1.0028330032341404E-2</v>
          </cell>
          <cell r="BU487">
            <v>2.507082508085351E-3</v>
          </cell>
          <cell r="BV487">
            <v>6.9295760523478407</v>
          </cell>
          <cell r="BX487" t="str">
            <v>Brasil</v>
          </cell>
          <cell r="CB487">
            <v>547.05000000000234</v>
          </cell>
          <cell r="CC487">
            <v>453.60000000000326</v>
          </cell>
          <cell r="CE487">
            <v>1000.6499999999827</v>
          </cell>
          <cell r="CL487" t="str">
            <v>San Nicolas South</v>
          </cell>
          <cell r="CM487">
            <v>70.280274986779077</v>
          </cell>
          <cell r="CN487">
            <v>45.529640427599766</v>
          </cell>
          <cell r="CO487">
            <v>57.38161559888578</v>
          </cell>
          <cell r="CQ487" t="str">
            <v>San Nicolas South</v>
          </cell>
          <cell r="CR487">
            <v>58.7180914334647</v>
          </cell>
          <cell r="CS487">
            <v>47.637248373108413</v>
          </cell>
          <cell r="CT487">
            <v>52.513723382994584</v>
          </cell>
        </row>
        <row r="488">
          <cell r="AT488" t="str">
            <v>Oranjestad Oost</v>
          </cell>
          <cell r="AV488">
            <v>6859.6500000007709</v>
          </cell>
          <cell r="AW488">
            <v>451.50000000000324</v>
          </cell>
          <cell r="AY488">
            <v>6.1754990664937175</v>
          </cell>
          <cell r="BA488" t="str">
            <v>Financial intermediation</v>
          </cell>
          <cell r="BE488">
            <v>2.5070825080853506E-2</v>
          </cell>
          <cell r="BF488">
            <v>1.0028330032341404E-2</v>
          </cell>
          <cell r="BG488">
            <v>0.32842780855918102</v>
          </cell>
          <cell r="BH488">
            <v>3.7606237621280257E-2</v>
          </cell>
          <cell r="BI488">
            <v>1.6120540526988729</v>
          </cell>
          <cell r="BJ488">
            <v>0.17298869305788897</v>
          </cell>
          <cell r="BK488">
            <v>0.34347030360769304</v>
          </cell>
          <cell r="BL488">
            <v>8.7747887782987283E-2</v>
          </cell>
          <cell r="BM488">
            <v>0.4036402838017415</v>
          </cell>
          <cell r="BN488">
            <v>7.771955775064586E-2</v>
          </cell>
          <cell r="BO488">
            <v>0.1980595181387424</v>
          </cell>
          <cell r="BP488">
            <v>0.10028330032341402</v>
          </cell>
          <cell r="BQ488">
            <v>8.0226640258731233E-2</v>
          </cell>
          <cell r="BR488">
            <v>6.0169980194048421E-2</v>
          </cell>
          <cell r="BS488">
            <v>7.5212475242560526E-3</v>
          </cell>
          <cell r="BT488">
            <v>0</v>
          </cell>
          <cell r="BU488">
            <v>0</v>
          </cell>
          <cell r="BV488">
            <v>3.5450146664326776</v>
          </cell>
          <cell r="BX488" t="str">
            <v>Rooi Congo</v>
          </cell>
          <cell r="CB488">
            <v>533.40000000000293</v>
          </cell>
          <cell r="CC488">
            <v>501.90000000000379</v>
          </cell>
          <cell r="CE488">
            <v>1035.2999999999813</v>
          </cell>
        </row>
        <row r="489">
          <cell r="C489" t="str">
            <v>Source: Census 1991, LFS 1994, LFS 1997, Census 2000</v>
          </cell>
          <cell r="AT489" t="str">
            <v>Paradera</v>
          </cell>
          <cell r="AV489">
            <v>4166.4000000003043</v>
          </cell>
          <cell r="AW489">
            <v>257.25000000000114</v>
          </cell>
          <cell r="AY489">
            <v>5.815333491573325</v>
          </cell>
          <cell r="BA489" t="str">
            <v>Real estate, renting and business activities</v>
          </cell>
          <cell r="BE489">
            <v>0.10529746533958473</v>
          </cell>
          <cell r="BF489">
            <v>0.29332865344598602</v>
          </cell>
          <cell r="BG489">
            <v>1.1106375510818185</v>
          </cell>
          <cell r="BH489">
            <v>1.0028330032341473</v>
          </cell>
          <cell r="BI489">
            <v>2.2212751021635868</v>
          </cell>
          <cell r="BJ489">
            <v>1.0830596434928794</v>
          </cell>
          <cell r="BK489">
            <v>0.39862611878557069</v>
          </cell>
          <cell r="BL489">
            <v>0.52648732669792553</v>
          </cell>
          <cell r="BM489">
            <v>0.68694060721538963</v>
          </cell>
          <cell r="BN489">
            <v>0.3058640659864128</v>
          </cell>
          <cell r="BO489">
            <v>0.36603404618046126</v>
          </cell>
          <cell r="BP489">
            <v>0.31589239601875424</v>
          </cell>
          <cell r="BQ489">
            <v>0.23566575576002258</v>
          </cell>
          <cell r="BR489">
            <v>0.18803118810640104</v>
          </cell>
          <cell r="BS489">
            <v>2.0056660064682808E-2</v>
          </cell>
          <cell r="BT489">
            <v>2.2563742572768157E-2</v>
          </cell>
          <cell r="BU489">
            <v>0</v>
          </cell>
          <cell r="BV489">
            <v>8.8825933261463916</v>
          </cell>
          <cell r="BX489" t="str">
            <v>Watapana Gezaag</v>
          </cell>
          <cell r="CB489">
            <v>448.35000000000321</v>
          </cell>
          <cell r="CC489">
            <v>338.10000000000201</v>
          </cell>
          <cell r="CE489">
            <v>786.44999999999197</v>
          </cell>
        </row>
        <row r="490">
          <cell r="C490" t="str">
            <v>Note: age not reported is excluded</v>
          </cell>
          <cell r="AT490" t="str">
            <v>Santa Cruz</v>
          </cell>
          <cell r="AV490">
            <v>5573.4000000005481</v>
          </cell>
          <cell r="AW490">
            <v>443.10000000000315</v>
          </cell>
          <cell r="AY490">
            <v>7.3647469458981556</v>
          </cell>
          <cell r="BA490" t="str">
            <v>Public administration and defence; social security</v>
          </cell>
          <cell r="BE490">
            <v>0.11783287788001148</v>
          </cell>
          <cell r="BF490">
            <v>1.5042495048512105E-2</v>
          </cell>
          <cell r="BG490">
            <v>1.1833429438162946</v>
          </cell>
          <cell r="BH490">
            <v>8.2733722766816578E-2</v>
          </cell>
          <cell r="BI490">
            <v>3.2817710030836444</v>
          </cell>
          <cell r="BJ490">
            <v>0.3961190362774854</v>
          </cell>
          <cell r="BK490">
            <v>0.4236969438664242</v>
          </cell>
          <cell r="BL490">
            <v>0.13036829042043824</v>
          </cell>
          <cell r="BM490">
            <v>1.0930879735252208</v>
          </cell>
          <cell r="BN490">
            <v>0.17800285807405966</v>
          </cell>
          <cell r="BO490">
            <v>0.75964599994986559</v>
          </cell>
          <cell r="BP490">
            <v>0.20558076566299846</v>
          </cell>
          <cell r="BQ490">
            <v>0.33594905608343695</v>
          </cell>
          <cell r="BR490">
            <v>0.18050994058214501</v>
          </cell>
          <cell r="BS490">
            <v>2.5070825080853506E-2</v>
          </cell>
          <cell r="BT490">
            <v>5.014165016170702E-3</v>
          </cell>
          <cell r="BU490">
            <v>0</v>
          </cell>
          <cell r="BV490">
            <v>8.4137688971343767</v>
          </cell>
          <cell r="BX490" t="str">
            <v>Standard Ville/Rooi Hundo</v>
          </cell>
          <cell r="CB490">
            <v>266.70000000000124</v>
          </cell>
          <cell r="CC490">
            <v>185.85</v>
          </cell>
          <cell r="CE490">
            <v>452.55000000000325</v>
          </cell>
          <cell r="CL490" t="str">
            <v>Note: age not reported is excluded</v>
          </cell>
          <cell r="CQ490" t="str">
            <v>Note: age not reported is excluded</v>
          </cell>
          <cell r="CV490" t="str">
            <v>Note: age not reported is excluded</v>
          </cell>
        </row>
        <row r="491">
          <cell r="AT491" t="str">
            <v>Savaneta</v>
          </cell>
          <cell r="AV491">
            <v>4318.6500000003307</v>
          </cell>
          <cell r="AW491">
            <v>353.85000000000218</v>
          </cell>
          <cell r="AY491">
            <v>7.573033707864675</v>
          </cell>
          <cell r="BA491" t="str">
            <v>Education</v>
          </cell>
          <cell r="BE491">
            <v>4.7634567653621659E-2</v>
          </cell>
          <cell r="BF491">
            <v>2.0056660064682808E-2</v>
          </cell>
          <cell r="BG491">
            <v>0.15543911550129158</v>
          </cell>
          <cell r="BH491">
            <v>6.0169980194048421E-2</v>
          </cell>
          <cell r="BI491">
            <v>0.29834281846215671</v>
          </cell>
          <cell r="BJ491">
            <v>9.2762052799157974E-2</v>
          </cell>
          <cell r="BK491">
            <v>5.0141650161707012E-2</v>
          </cell>
          <cell r="BL491">
            <v>4.5127485145536314E-2</v>
          </cell>
          <cell r="BM491">
            <v>0.25070825080853504</v>
          </cell>
          <cell r="BN491">
            <v>0.11281871286384078</v>
          </cell>
          <cell r="BO491">
            <v>1.303682904204388</v>
          </cell>
          <cell r="BP491">
            <v>0.72454684483667031</v>
          </cell>
          <cell r="BQ491">
            <v>0.10529746533958473</v>
          </cell>
          <cell r="BR491">
            <v>0.1454107854689502</v>
          </cell>
          <cell r="BS491">
            <v>0</v>
          </cell>
          <cell r="BT491">
            <v>2.507082508085351E-3</v>
          </cell>
          <cell r="BU491">
            <v>0</v>
          </cell>
          <cell r="BV491">
            <v>3.4146463760122563</v>
          </cell>
          <cell r="BX491" t="str">
            <v>Kustbatterij</v>
          </cell>
          <cell r="CB491">
            <v>307.65000000000168</v>
          </cell>
          <cell r="CC491">
            <v>330.75000000000193</v>
          </cell>
          <cell r="CE491">
            <v>638.39999999999839</v>
          </cell>
          <cell r="CL491" t="str">
            <v>Source: Census 1991</v>
          </cell>
          <cell r="CQ491" t="str">
            <v xml:space="preserve">* The population in Labour Force Survey 1997 is  ≥15 yrs </v>
          </cell>
          <cell r="CV491" t="str">
            <v>Source: Census 1991</v>
          </cell>
        </row>
        <row r="492">
          <cell r="AT492" t="str">
            <v>San Nicolas North</v>
          </cell>
          <cell r="AV492">
            <v>4253.5500000003194</v>
          </cell>
          <cell r="AW492">
            <v>407.40000000000276</v>
          </cell>
          <cell r="AY492">
            <v>8.7407073665234485</v>
          </cell>
          <cell r="BA492" t="str">
            <v>Health and social work</v>
          </cell>
          <cell r="BE492">
            <v>5.7662897685963069E-2</v>
          </cell>
          <cell r="BF492">
            <v>3.2592072605109559E-2</v>
          </cell>
          <cell r="BG492">
            <v>0.67691227718304814</v>
          </cell>
          <cell r="BH492">
            <v>0.14039662045277951</v>
          </cell>
          <cell r="BI492">
            <v>1.5067565873592927</v>
          </cell>
          <cell r="BJ492">
            <v>0.26825782836513251</v>
          </cell>
          <cell r="BK492">
            <v>9.7776217815328692E-2</v>
          </cell>
          <cell r="BL492">
            <v>7.0198310226389823E-2</v>
          </cell>
          <cell r="BM492">
            <v>0.72454684483667031</v>
          </cell>
          <cell r="BN492">
            <v>0.28831448842981533</v>
          </cell>
          <cell r="BO492">
            <v>0.31087823100258344</v>
          </cell>
          <cell r="BP492">
            <v>0.23817283826810792</v>
          </cell>
          <cell r="BQ492">
            <v>0.1454107854689502</v>
          </cell>
          <cell r="BR492">
            <v>0.17549577556597432</v>
          </cell>
          <cell r="BS492">
            <v>7.5212475242560526E-3</v>
          </cell>
          <cell r="BT492">
            <v>0</v>
          </cell>
          <cell r="BU492">
            <v>0</v>
          </cell>
          <cell r="BV492">
            <v>4.7408930227894022</v>
          </cell>
          <cell r="BX492" t="str">
            <v>Juana Morto</v>
          </cell>
          <cell r="CB492">
            <v>155.4</v>
          </cell>
          <cell r="CC492">
            <v>172.2</v>
          </cell>
          <cell r="CE492">
            <v>327.6000000000019</v>
          </cell>
          <cell r="CQ492" t="str">
            <v>Source: LFS 1997</v>
          </cell>
        </row>
        <row r="493">
          <cell r="H493" t="str">
            <v>Main</v>
          </cell>
          <cell r="I493" t="str">
            <v>Social Economic</v>
          </cell>
          <cell r="R493" t="str">
            <v>Main</v>
          </cell>
          <cell r="S493" t="str">
            <v>Social Economic</v>
          </cell>
          <cell r="AC493" t="str">
            <v>Main</v>
          </cell>
          <cell r="AD493" t="str">
            <v>Social Economic</v>
          </cell>
          <cell r="AN493" t="str">
            <v>Main</v>
          </cell>
          <cell r="AO493" t="str">
            <v>Social Economic</v>
          </cell>
          <cell r="AT493" t="str">
            <v>San Nicolas South</v>
          </cell>
          <cell r="AV493">
            <v>2201.849999999964</v>
          </cell>
          <cell r="AW493">
            <v>276.15000000000134</v>
          </cell>
          <cell r="AY493">
            <v>11.144067796610379</v>
          </cell>
          <cell r="BA493" t="str">
            <v>Other community, social and personal services</v>
          </cell>
          <cell r="BE493">
            <v>0.13538245543660882</v>
          </cell>
          <cell r="BF493">
            <v>0.16546744553363296</v>
          </cell>
          <cell r="BG493">
            <v>1.3513174718580077</v>
          </cell>
          <cell r="BH493">
            <v>0.63930603956176735</v>
          </cell>
          <cell r="BI493">
            <v>2.1460626269210294</v>
          </cell>
          <cell r="BJ493">
            <v>0.68443352470730423</v>
          </cell>
          <cell r="BK493">
            <v>0.18301702309023035</v>
          </cell>
          <cell r="BL493">
            <v>0.32341364354301022</v>
          </cell>
          <cell r="BM493">
            <v>0.31338531351066884</v>
          </cell>
          <cell r="BN493">
            <v>0.27327199338130326</v>
          </cell>
          <cell r="BO493">
            <v>0.12786120791235289</v>
          </cell>
          <cell r="BP493">
            <v>0.16546744553363296</v>
          </cell>
          <cell r="BQ493">
            <v>2.0056660064682808E-2</v>
          </cell>
          <cell r="BR493">
            <v>5.7662897685963069E-2</v>
          </cell>
          <cell r="BS493">
            <v>1.7549577556597456E-2</v>
          </cell>
          <cell r="BT493">
            <v>1.7549577556597456E-2</v>
          </cell>
          <cell r="BU493">
            <v>0</v>
          </cell>
          <cell r="BV493">
            <v>6.6212049038533909</v>
          </cell>
          <cell r="BX493" t="str">
            <v>San Nicolas North other</v>
          </cell>
          <cell r="CB493">
            <v>9.4499999999999993</v>
          </cell>
          <cell r="CC493">
            <v>3.15</v>
          </cell>
          <cell r="CE493">
            <v>12.6</v>
          </cell>
        </row>
        <row r="494">
          <cell r="C494" t="str">
            <v>Tabel 239. Unemployment by sex, age and (non) Aruban status (1991)</v>
          </cell>
          <cell r="M494" t="str">
            <v>Tabel 240.  Percentage of unemployment by sex, age and (non) Aruban status (1991)</v>
          </cell>
          <cell r="X494" t="str">
            <v>Tabel 241. Unemployment by sex, age and (non) Aruban status (1994)</v>
          </cell>
          <cell r="AI494" t="str">
            <v>Tabel 242. Percentage of unemployment by sex, age and (non) Aruban status (1994)</v>
          </cell>
          <cell r="AT494" t="str">
            <v>Not reported</v>
          </cell>
          <cell r="BA494" t="str">
            <v>Private households with employed persons</v>
          </cell>
          <cell r="BE494">
            <v>2.7577907588938862E-2</v>
          </cell>
          <cell r="BF494">
            <v>0.98779050818563496</v>
          </cell>
          <cell r="BG494">
            <v>6.7691227718304478E-2</v>
          </cell>
          <cell r="BH494">
            <v>1.955524356306551</v>
          </cell>
          <cell r="BI494">
            <v>3.0084990097024211E-2</v>
          </cell>
          <cell r="BJ494">
            <v>0.80226640258731707</v>
          </cell>
          <cell r="BK494">
            <v>0</v>
          </cell>
          <cell r="BL494">
            <v>0.36603404618046126</v>
          </cell>
          <cell r="BM494">
            <v>1.0028330032341404E-2</v>
          </cell>
          <cell r="BN494">
            <v>0.1454107854689502</v>
          </cell>
          <cell r="BO494">
            <v>2.507082508085351E-3</v>
          </cell>
          <cell r="BP494">
            <v>3.0084990097024211E-2</v>
          </cell>
          <cell r="BQ494">
            <v>0</v>
          </cell>
          <cell r="BR494">
            <v>0</v>
          </cell>
          <cell r="BS494">
            <v>0</v>
          </cell>
          <cell r="BT494">
            <v>2.0056660064682808E-2</v>
          </cell>
          <cell r="BU494">
            <v>5.014165016170702E-3</v>
          </cell>
          <cell r="BV494">
            <v>4.4500714518514863</v>
          </cell>
          <cell r="BX494" t="str">
            <v>Zeewijk</v>
          </cell>
          <cell r="CB494">
            <v>169.05</v>
          </cell>
          <cell r="CC494">
            <v>152.25</v>
          </cell>
          <cell r="CE494">
            <v>321.30000000000183</v>
          </cell>
          <cell r="DB494" t="str">
            <v>Main</v>
          </cell>
          <cell r="DC494" t="str">
            <v>Socialeconomic</v>
          </cell>
        </row>
        <row r="495">
          <cell r="BA495" t="str">
            <v>Extra territorial organizations and bodies</v>
          </cell>
          <cell r="BE495">
            <v>0</v>
          </cell>
          <cell r="BF495">
            <v>0</v>
          </cell>
          <cell r="BG495">
            <v>0</v>
          </cell>
          <cell r="BH495">
            <v>2.507082508085351E-3</v>
          </cell>
          <cell r="BI495">
            <v>1.2535412540426753E-2</v>
          </cell>
          <cell r="BJ495">
            <v>7.5212475242560526E-3</v>
          </cell>
          <cell r="BK495">
            <v>0</v>
          </cell>
          <cell r="BL495">
            <v>2.2563742572768157E-2</v>
          </cell>
          <cell r="BM495">
            <v>0</v>
          </cell>
          <cell r="BN495">
            <v>5.014165016170702E-3</v>
          </cell>
          <cell r="BO495">
            <v>5.014165016170702E-3</v>
          </cell>
          <cell r="BP495">
            <v>3.2592072605109559E-2</v>
          </cell>
          <cell r="BQ495">
            <v>0</v>
          </cell>
          <cell r="BR495">
            <v>2.0056660064682808E-2</v>
          </cell>
          <cell r="BS495">
            <v>0</v>
          </cell>
          <cell r="BT495">
            <v>0</v>
          </cell>
          <cell r="BU495">
            <v>0</v>
          </cell>
          <cell r="BV495">
            <v>0.10780454784767009</v>
          </cell>
          <cell r="BX495" t="str">
            <v>Pastoor Hendriksstraat</v>
          </cell>
          <cell r="CB495">
            <v>218.40000000000074</v>
          </cell>
          <cell r="CC495">
            <v>191.1</v>
          </cell>
          <cell r="CE495">
            <v>409.50000000000279</v>
          </cell>
          <cell r="CL495" t="str">
            <v xml:space="preserve">Table 262. Participation rates 1991 by sex and region of residence, by activity status male/female </v>
          </cell>
        </row>
        <row r="496">
          <cell r="D496" t="str">
            <v>Born in Aruba</v>
          </cell>
          <cell r="G496" t="str">
            <v>Foreign-born</v>
          </cell>
          <cell r="K496" t="str">
            <v>TOTAL</v>
          </cell>
          <cell r="N496" t="str">
            <v>Born in Aruba</v>
          </cell>
          <cell r="Q496" t="str">
            <v>Foreign-born</v>
          </cell>
          <cell r="U496" t="str">
            <v>TOTAL</v>
          </cell>
          <cell r="Y496" t="str">
            <v>Born in Aruba</v>
          </cell>
          <cell r="AB496" t="str">
            <v>Foreign-born</v>
          </cell>
          <cell r="AG496" t="str">
            <v>TOTAL</v>
          </cell>
          <cell r="AJ496" t="str">
            <v>Born in Aruba</v>
          </cell>
          <cell r="AM496" t="str">
            <v>Foreign-born</v>
          </cell>
          <cell r="AR496" t="str">
            <v>TOTAL</v>
          </cell>
          <cell r="AT496" t="str">
            <v>Total</v>
          </cell>
          <cell r="AV496">
            <v>41881.350000003687</v>
          </cell>
          <cell r="AW496">
            <v>3117.4500000000198</v>
          </cell>
          <cell r="AY496">
            <v>44998.800000003706</v>
          </cell>
          <cell r="BA496" t="str">
            <v>Not reported</v>
          </cell>
          <cell r="BE496">
            <v>2.0056660064682808E-2</v>
          </cell>
          <cell r="BF496">
            <v>5.5155815177877723E-2</v>
          </cell>
          <cell r="BG496">
            <v>0.10279038283149938</v>
          </cell>
          <cell r="BH496">
            <v>0.11783287788001148</v>
          </cell>
          <cell r="BI496">
            <v>0.16797452804171828</v>
          </cell>
          <cell r="BJ496">
            <v>9.0254970291072628E-2</v>
          </cell>
          <cell r="BK496">
            <v>2.7577907588938862E-2</v>
          </cell>
          <cell r="BL496">
            <v>3.7606237621280257E-2</v>
          </cell>
          <cell r="BM496">
            <v>3.0084990097024211E-2</v>
          </cell>
          <cell r="BN496">
            <v>4.7634567653621659E-2</v>
          </cell>
          <cell r="BO496">
            <v>2.0056660064682808E-2</v>
          </cell>
          <cell r="BP496">
            <v>1.5042495048512105E-2</v>
          </cell>
          <cell r="BQ496">
            <v>5.014165016170702E-3</v>
          </cell>
          <cell r="BR496">
            <v>7.5212475242560526E-3</v>
          </cell>
          <cell r="BS496">
            <v>1.2535412540426753E-2</v>
          </cell>
          <cell r="BT496">
            <v>1.2535412540426753E-2</v>
          </cell>
          <cell r="BU496">
            <v>0</v>
          </cell>
          <cell r="BV496">
            <v>0.76967432998220242</v>
          </cell>
          <cell r="BX496" t="str">
            <v>van de Veen Zeppenfeldstraat</v>
          </cell>
          <cell r="CB496">
            <v>62.999999999999929</v>
          </cell>
          <cell r="CC496">
            <v>47.25</v>
          </cell>
          <cell r="CE496">
            <v>110.25</v>
          </cell>
        </row>
        <row r="497">
          <cell r="C497" t="str">
            <v>age group</v>
          </cell>
          <cell r="D497" t="str">
            <v>Male</v>
          </cell>
          <cell r="E497" t="str">
            <v>Female</v>
          </cell>
          <cell r="F497" t="str">
            <v>Total</v>
          </cell>
          <cell r="G497" t="str">
            <v>Male</v>
          </cell>
          <cell r="H497" t="str">
            <v>Female</v>
          </cell>
          <cell r="I497" t="str">
            <v>Total</v>
          </cell>
          <cell r="M497" t="str">
            <v>age group</v>
          </cell>
          <cell r="N497" t="str">
            <v>Male</v>
          </cell>
          <cell r="O497" t="str">
            <v>Female</v>
          </cell>
          <cell r="P497" t="str">
            <v>Total</v>
          </cell>
          <cell r="Q497" t="str">
            <v>Male</v>
          </cell>
          <cell r="R497" t="str">
            <v>Female</v>
          </cell>
          <cell r="S497" t="str">
            <v>Total</v>
          </cell>
          <cell r="X497" t="str">
            <v>age group</v>
          </cell>
          <cell r="Y497" t="str">
            <v>Male</v>
          </cell>
          <cell r="Z497" t="str">
            <v>Female</v>
          </cell>
          <cell r="AA497" t="str">
            <v>Total</v>
          </cell>
          <cell r="AB497" t="str">
            <v>Male</v>
          </cell>
          <cell r="AC497" t="str">
            <v>Female</v>
          </cell>
          <cell r="AD497" t="str">
            <v>Total</v>
          </cell>
          <cell r="AI497" t="str">
            <v>age group</v>
          </cell>
          <cell r="AJ497" t="str">
            <v>Male</v>
          </cell>
          <cell r="AK497" t="str">
            <v>Female</v>
          </cell>
          <cell r="AL497" t="str">
            <v>Total</v>
          </cell>
          <cell r="AM497" t="str">
            <v>Male</v>
          </cell>
          <cell r="AN497" t="str">
            <v>Female</v>
          </cell>
          <cell r="AO497" t="str">
            <v>Total</v>
          </cell>
          <cell r="AT497" t="str">
            <v>Source: Census 2000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X497" t="str">
            <v>Village</v>
          </cell>
          <cell r="CB497">
            <v>120.75</v>
          </cell>
          <cell r="CC497">
            <v>108.15</v>
          </cell>
          <cell r="CE497">
            <v>228.90000000000086</v>
          </cell>
          <cell r="CM497" t="str">
            <v>Census 1991</v>
          </cell>
          <cell r="CS497" t="str">
            <v>Population  ≥ 14 yrs</v>
          </cell>
        </row>
        <row r="498">
          <cell r="C498">
            <v>14</v>
          </cell>
          <cell r="D498">
            <v>1</v>
          </cell>
          <cell r="E498">
            <v>1</v>
          </cell>
          <cell r="F498">
            <v>2</v>
          </cell>
          <cell r="M498">
            <v>14</v>
          </cell>
          <cell r="N498">
            <v>5.3537776254925486E-2</v>
          </cell>
          <cell r="O498">
            <v>5.3537776254925486E-2</v>
          </cell>
          <cell r="P498">
            <v>0.10707555250985097</v>
          </cell>
          <cell r="Q498">
            <v>0</v>
          </cell>
          <cell r="R498">
            <v>0</v>
          </cell>
          <cell r="S498">
            <v>0</v>
          </cell>
          <cell r="U498">
            <v>0</v>
          </cell>
          <cell r="AT498" t="str">
            <v>Note: age not reported is excluded</v>
          </cell>
          <cell r="BA498" t="str">
            <v>Total</v>
          </cell>
          <cell r="BE498">
            <v>1.4841928447865256</v>
          </cell>
          <cell r="BF498">
            <v>3.8709353924836765</v>
          </cell>
          <cell r="BG498">
            <v>14.839421365358765</v>
          </cell>
          <cell r="BH498">
            <v>12.217013061901035</v>
          </cell>
          <cell r="BI498">
            <v>28.279890691199107</v>
          </cell>
          <cell r="BJ498">
            <v>11.748188632888992</v>
          </cell>
          <cell r="BK498">
            <v>2.6023516433925438</v>
          </cell>
          <cell r="BL498">
            <v>4.7032867851679772</v>
          </cell>
          <cell r="BM498">
            <v>6.4156241381905277</v>
          </cell>
          <cell r="BN498">
            <v>3.8609070624513353</v>
          </cell>
          <cell r="BO498">
            <v>4.11662947827603</v>
          </cell>
          <cell r="BP498">
            <v>3.1940231153006606</v>
          </cell>
          <cell r="BQ498">
            <v>1.1231729636222454</v>
          </cell>
          <cell r="BR498">
            <v>1.1281871286384162</v>
          </cell>
          <cell r="BS498">
            <v>0.18050994058214501</v>
          </cell>
          <cell r="BT498">
            <v>0.22814450823576654</v>
          </cell>
          <cell r="BU498">
            <v>7.5212475242560526E-3</v>
          </cell>
          <cell r="BV498">
            <v>100</v>
          </cell>
          <cell r="BX498" t="str">
            <v>Essoville</v>
          </cell>
          <cell r="CB498">
            <v>257.25000000000114</v>
          </cell>
          <cell r="CC498">
            <v>222.60000000000079</v>
          </cell>
          <cell r="CE498">
            <v>479.85000000000355</v>
          </cell>
          <cell r="CM498" t="str">
            <v>Employed</v>
          </cell>
          <cell r="CP498" t="str">
            <v>Unemployed</v>
          </cell>
          <cell r="CS498" t="str">
            <v xml:space="preserve"> October 6, 1991</v>
          </cell>
          <cell r="CV498" t="str">
            <v>Participation rates</v>
          </cell>
          <cell r="CY498" t="str">
            <v>Non-active*</v>
          </cell>
          <cell r="DB498" t="str">
            <v>Activtiy status unknown</v>
          </cell>
        </row>
        <row r="499">
          <cell r="C499" t="str">
            <v>15-19</v>
          </cell>
          <cell r="D499">
            <v>83.200000000000074</v>
          </cell>
          <cell r="E499">
            <v>69.680000000000007</v>
          </cell>
          <cell r="F499">
            <v>152.88</v>
          </cell>
          <cell r="G499">
            <v>19.760000000000002</v>
          </cell>
          <cell r="H499">
            <v>15.6</v>
          </cell>
          <cell r="I499">
            <v>35.36</v>
          </cell>
          <cell r="K499">
            <v>188.24</v>
          </cell>
          <cell r="M499" t="str">
            <v>15-19</v>
          </cell>
          <cell r="N499">
            <v>4.4543429844098039</v>
          </cell>
          <cell r="O499">
            <v>3.7305122494432075</v>
          </cell>
          <cell r="P499">
            <v>8.184855233853007</v>
          </cell>
          <cell r="Q499">
            <v>1.0579064587973275</v>
          </cell>
          <cell r="R499">
            <v>0.83518930957683746</v>
          </cell>
          <cell r="S499">
            <v>1.8930957683741649</v>
          </cell>
          <cell r="U499">
            <v>10.077951002227174</v>
          </cell>
          <cell r="X499" t="str">
            <v>15-19</v>
          </cell>
          <cell r="Y499">
            <v>55.601557049999997</v>
          </cell>
          <cell r="Z499">
            <v>63.166299749999993</v>
          </cell>
          <cell r="AA499">
            <v>118.76785679999998</v>
          </cell>
          <cell r="AB499">
            <v>22.240622819999999</v>
          </cell>
          <cell r="AC499">
            <v>63.166299749999993</v>
          </cell>
          <cell r="AD499">
            <v>85.406922569999992</v>
          </cell>
          <cell r="AG499">
            <v>204.17477936999995</v>
          </cell>
          <cell r="AI499" t="str">
            <v>15-19</v>
          </cell>
          <cell r="AJ499">
            <v>2.2316143145939322</v>
          </cell>
          <cell r="AK499">
            <v>2.5352314971192182</v>
          </cell>
          <cell r="AL499">
            <v>4.76684581171315</v>
          </cell>
          <cell r="AM499">
            <v>0.89264572583757296</v>
          </cell>
          <cell r="AN499">
            <v>2.5352314971192182</v>
          </cell>
          <cell r="AO499">
            <v>3.4278772229567913</v>
          </cell>
          <cell r="AR499">
            <v>8.1947230346699396</v>
          </cell>
          <cell r="BX499" t="str">
            <v>Lago/Esso Heights</v>
          </cell>
          <cell r="CB499">
            <v>216.30000000000072</v>
          </cell>
          <cell r="CC499">
            <v>235.20000000000093</v>
          </cell>
          <cell r="CE499">
            <v>451.50000000000324</v>
          </cell>
          <cell r="CL499" t="str">
            <v>Region of residence**</v>
          </cell>
          <cell r="CM499" t="str">
            <v xml:space="preserve">Male </v>
          </cell>
          <cell r="CN499" t="str">
            <v>Female</v>
          </cell>
          <cell r="CO499" t="str">
            <v>Total</v>
          </cell>
          <cell r="CP499" t="str">
            <v xml:space="preserve">Male </v>
          </cell>
          <cell r="CQ499" t="str">
            <v>Female</v>
          </cell>
          <cell r="CR499" t="str">
            <v>Total</v>
          </cell>
          <cell r="CS499" t="str">
            <v xml:space="preserve">Male </v>
          </cell>
          <cell r="CT499" t="str">
            <v>Female</v>
          </cell>
          <cell r="CU499" t="str">
            <v>Total</v>
          </cell>
          <cell r="CV499" t="str">
            <v>Male</v>
          </cell>
          <cell r="CW499" t="str">
            <v>Female</v>
          </cell>
          <cell r="CX499" t="str">
            <v>Total</v>
          </cell>
          <cell r="CY499" t="str">
            <v xml:space="preserve">Male </v>
          </cell>
          <cell r="CZ499" t="str">
            <v>Female</v>
          </cell>
          <cell r="DA499" t="str">
            <v>Total</v>
          </cell>
          <cell r="DB499" t="str">
            <v xml:space="preserve">Male </v>
          </cell>
          <cell r="DC499" t="str">
            <v>Female</v>
          </cell>
          <cell r="DD499" t="str">
            <v>Total</v>
          </cell>
        </row>
        <row r="500">
          <cell r="C500" t="str">
            <v>20-24</v>
          </cell>
          <cell r="D500">
            <v>162.24</v>
          </cell>
          <cell r="E500">
            <v>104</v>
          </cell>
          <cell r="F500">
            <v>266.24</v>
          </cell>
          <cell r="G500">
            <v>32.24</v>
          </cell>
          <cell r="H500">
            <v>29.12</v>
          </cell>
          <cell r="I500">
            <v>61.36</v>
          </cell>
          <cell r="K500">
            <v>327.60000000000002</v>
          </cell>
          <cell r="M500" t="str">
            <v>20-24</v>
          </cell>
          <cell r="N500">
            <v>8.6859688195991112</v>
          </cell>
          <cell r="O500">
            <v>5.56792873051225</v>
          </cell>
          <cell r="P500">
            <v>14.253897550111361</v>
          </cell>
          <cell r="Q500">
            <v>1.7260579064587975</v>
          </cell>
          <cell r="R500">
            <v>1.5590200445434299</v>
          </cell>
          <cell r="S500">
            <v>3.285077951002227</v>
          </cell>
          <cell r="U500">
            <v>17.538975501113587</v>
          </cell>
          <cell r="X500" t="str">
            <v>20-24</v>
          </cell>
          <cell r="Y500">
            <v>124.05711703999999</v>
          </cell>
          <cell r="Z500">
            <v>151.43481830000002</v>
          </cell>
          <cell r="AA500">
            <v>275.49193534000005</v>
          </cell>
          <cell r="AB500">
            <v>15.507139629999999</v>
          </cell>
          <cell r="AC500">
            <v>15.143481830000001</v>
          </cell>
          <cell r="AD500">
            <v>30.65062146</v>
          </cell>
          <cell r="AG500">
            <v>306.14255680000008</v>
          </cell>
          <cell r="AI500" t="str">
            <v>20-24</v>
          </cell>
          <cell r="AJ500">
            <v>4.9791346304342188</v>
          </cell>
          <cell r="AK500">
            <v>6.0779612330336938</v>
          </cell>
          <cell r="AL500">
            <v>11.057095863467913</v>
          </cell>
          <cell r="AM500">
            <v>0.62239182880427735</v>
          </cell>
          <cell r="AN500">
            <v>0.6077961233033693</v>
          </cell>
          <cell r="AO500">
            <v>1.2301879521076464</v>
          </cell>
          <cell r="AR500">
            <v>12.287283815575559</v>
          </cell>
          <cell r="AW500" t="str">
            <v>Main</v>
          </cell>
          <cell r="AX500" t="str">
            <v>Social Economic</v>
          </cell>
          <cell r="BX500" t="str">
            <v>Seroe Colorado</v>
          </cell>
          <cell r="CB500">
            <v>120.75</v>
          </cell>
          <cell r="CC500">
            <v>51.45</v>
          </cell>
          <cell r="CE500">
            <v>172.2</v>
          </cell>
        </row>
        <row r="501">
          <cell r="C501" t="str">
            <v>25-29</v>
          </cell>
          <cell r="D501">
            <v>145.6</v>
          </cell>
          <cell r="E501">
            <v>89.440000000000111</v>
          </cell>
          <cell r="F501">
            <v>235.04</v>
          </cell>
          <cell r="G501">
            <v>33.28</v>
          </cell>
          <cell r="H501">
            <v>54.08</v>
          </cell>
          <cell r="I501">
            <v>87.360000000000099</v>
          </cell>
          <cell r="K501">
            <v>322.39999999999998</v>
          </cell>
          <cell r="M501" t="str">
            <v>25-29</v>
          </cell>
          <cell r="N501">
            <v>7.7951002227171493</v>
          </cell>
          <cell r="O501">
            <v>4.7884187082405401</v>
          </cell>
          <cell r="P501">
            <v>12.583518930957686</v>
          </cell>
          <cell r="Q501">
            <v>1.7817371937639201</v>
          </cell>
          <cell r="R501">
            <v>2.8953229398663698</v>
          </cell>
          <cell r="S501">
            <v>4.6770601336302953</v>
          </cell>
          <cell r="U501">
            <v>17.260579064587972</v>
          </cell>
          <cell r="X501" t="str">
            <v>25-29</v>
          </cell>
          <cell r="Y501">
            <v>90.933311000000003</v>
          </cell>
          <cell r="Z501">
            <v>136.30866219000001</v>
          </cell>
          <cell r="AA501">
            <v>227.24197318999995</v>
          </cell>
          <cell r="AB501">
            <v>72.746648800000003</v>
          </cell>
          <cell r="AC501">
            <v>136.30866219000001</v>
          </cell>
          <cell r="AD501">
            <v>209.05531098999998</v>
          </cell>
          <cell r="AG501">
            <v>436.29728417999991</v>
          </cell>
          <cell r="AI501" t="str">
            <v>25-29</v>
          </cell>
          <cell r="AJ501">
            <v>3.6496833770057511</v>
          </cell>
          <cell r="AK501">
            <v>5.4708604917810071</v>
          </cell>
          <cell r="AL501">
            <v>9.1205438687867559</v>
          </cell>
          <cell r="AM501">
            <v>2.9197467016046006</v>
          </cell>
          <cell r="AN501">
            <v>5.4708604917810071</v>
          </cell>
          <cell r="AO501">
            <v>8.3906071933856072</v>
          </cell>
          <cell r="AR501">
            <v>17.511151062172363</v>
          </cell>
          <cell r="AT501" t="str">
            <v>Table 249. Unemployment rate by regio, 1991</v>
          </cell>
          <cell r="BA501" t="str">
            <v>Source: Census 2000</v>
          </cell>
          <cell r="BX501" t="str">
            <v>San Nicolas South other</v>
          </cell>
          <cell r="CB501">
            <v>27.3</v>
          </cell>
          <cell r="CC501">
            <v>1.05</v>
          </cell>
          <cell r="CE501">
            <v>28.35</v>
          </cell>
        </row>
        <row r="502">
          <cell r="C502" t="str">
            <v>30-34</v>
          </cell>
          <cell r="D502">
            <v>144.56</v>
          </cell>
          <cell r="E502">
            <v>100.88</v>
          </cell>
          <cell r="F502">
            <v>245.43999999999946</v>
          </cell>
          <cell r="G502">
            <v>22.88</v>
          </cell>
          <cell r="H502">
            <v>57.2</v>
          </cell>
          <cell r="I502">
            <v>80.080000000000055</v>
          </cell>
          <cell r="K502">
            <v>325.52</v>
          </cell>
          <cell r="M502" t="str">
            <v>30-34</v>
          </cell>
          <cell r="N502">
            <v>7.7394209354120269</v>
          </cell>
          <cell r="O502">
            <v>5.4008908685968819</v>
          </cell>
          <cell r="P502">
            <v>13.140311804008881</v>
          </cell>
          <cell r="Q502">
            <v>1.2249443207126949</v>
          </cell>
          <cell r="R502">
            <v>3.0623608017817374</v>
          </cell>
          <cell r="S502">
            <v>4.287305122494435</v>
          </cell>
          <cell r="U502">
            <v>17.42761692650334</v>
          </cell>
          <cell r="X502" t="str">
            <v>30-34</v>
          </cell>
          <cell r="Y502">
            <v>167.88422573999998</v>
          </cell>
          <cell r="Z502">
            <v>66.3074972</v>
          </cell>
          <cell r="AA502">
            <v>234.19172293999992</v>
          </cell>
          <cell r="AB502">
            <v>30.52440468</v>
          </cell>
          <cell r="AC502">
            <v>106.09199551999998</v>
          </cell>
          <cell r="AD502">
            <v>136.61640019999999</v>
          </cell>
          <cell r="AG502">
            <v>370.80812313999991</v>
          </cell>
          <cell r="AI502" t="str">
            <v>30-34</v>
          </cell>
          <cell r="AJ502">
            <v>6.7381717569346939</v>
          </cell>
          <cell r="AK502">
            <v>2.6613060455007007</v>
          </cell>
          <cell r="AL502">
            <v>9.3994778024353902</v>
          </cell>
          <cell r="AM502">
            <v>1.2251221376244898</v>
          </cell>
          <cell r="AN502">
            <v>4.2580896728011197</v>
          </cell>
          <cell r="AO502">
            <v>5.48321181042561</v>
          </cell>
          <cell r="AR502">
            <v>14.882689612861002</v>
          </cell>
          <cell r="BA502" t="str">
            <v xml:space="preserve">Note: age not reported is excluded </v>
          </cell>
          <cell r="CL502" t="str">
            <v>Noord/ Tanki Leendert</v>
          </cell>
          <cell r="CM502">
            <v>2701.9199999999278</v>
          </cell>
          <cell r="CN502">
            <v>1845.9999999999577</v>
          </cell>
          <cell r="CO502">
            <v>4547.9199999998636</v>
          </cell>
          <cell r="CP502">
            <v>149.76</v>
          </cell>
          <cell r="CQ502">
            <v>119.6</v>
          </cell>
          <cell r="CR502">
            <v>269.36</v>
          </cell>
          <cell r="CS502">
            <v>3773.1199999998903</v>
          </cell>
          <cell r="CT502">
            <v>3837.599999999888</v>
          </cell>
          <cell r="CU502">
            <v>7610.7199999997565</v>
          </cell>
          <cell r="CV502">
            <v>75.829646017698835</v>
          </cell>
          <cell r="CW502">
            <v>51.330798479087491</v>
          </cell>
          <cell r="CX502">
            <v>63.469443683200844</v>
          </cell>
          <cell r="CY502">
            <v>908.95999999999049</v>
          </cell>
          <cell r="CZ502">
            <v>1863.6799999999571</v>
          </cell>
          <cell r="DA502">
            <v>2772.6399999999253</v>
          </cell>
          <cell r="DB502">
            <v>12.48</v>
          </cell>
          <cell r="DC502">
            <v>8.32</v>
          </cell>
          <cell r="DD502">
            <v>20.8</v>
          </cell>
        </row>
        <row r="503">
          <cell r="C503" t="str">
            <v>35-39</v>
          </cell>
          <cell r="D503">
            <v>93.600000000000136</v>
          </cell>
          <cell r="E503">
            <v>69.680000000000007</v>
          </cell>
          <cell r="F503">
            <v>163.28</v>
          </cell>
          <cell r="G503">
            <v>17.68</v>
          </cell>
          <cell r="H503">
            <v>37.44</v>
          </cell>
          <cell r="I503">
            <v>55.12</v>
          </cell>
          <cell r="K503">
            <v>218.4</v>
          </cell>
          <cell r="M503" t="str">
            <v>35-39</v>
          </cell>
          <cell r="N503">
            <v>5.0111358574610323</v>
          </cell>
          <cell r="O503">
            <v>3.7305122494432075</v>
          </cell>
          <cell r="P503">
            <v>8.7416481069042327</v>
          </cell>
          <cell r="Q503">
            <v>0.94654788418708247</v>
          </cell>
          <cell r="R503">
            <v>2.0044543429844097</v>
          </cell>
          <cell r="S503">
            <v>2.9510022271714922</v>
          </cell>
          <cell r="U503">
            <v>11.692650334075724</v>
          </cell>
          <cell r="X503" t="str">
            <v>35-39</v>
          </cell>
          <cell r="Y503">
            <v>132.98052762</v>
          </cell>
          <cell r="Z503">
            <v>114.48906199999998</v>
          </cell>
          <cell r="AA503">
            <v>247.46958962000002</v>
          </cell>
          <cell r="AB503">
            <v>44.326842540000001</v>
          </cell>
          <cell r="AC503">
            <v>114.48906199999998</v>
          </cell>
          <cell r="AD503">
            <v>158.81590454000002</v>
          </cell>
          <cell r="AG503">
            <v>406.28549416000004</v>
          </cell>
          <cell r="AI503" t="str">
            <v>35-39</v>
          </cell>
          <cell r="AJ503">
            <v>5.3372830680295813</v>
          </cell>
          <cell r="AK503">
            <v>4.5951128561719328</v>
          </cell>
          <cell r="AL503">
            <v>9.9323959242015167</v>
          </cell>
          <cell r="AM503">
            <v>1.7790943560098607</v>
          </cell>
          <cell r="AN503">
            <v>4.5951128561719328</v>
          </cell>
          <cell r="AO503">
            <v>6.3742072121817959</v>
          </cell>
          <cell r="AR503">
            <v>16.306603136383313</v>
          </cell>
          <cell r="AU503" t="str">
            <v>Census 1991</v>
          </cell>
          <cell r="BX503" t="str">
            <v>Total</v>
          </cell>
          <cell r="CB503">
            <v>22476.299999991104</v>
          </cell>
          <cell r="CC503">
            <v>19405.049999993233</v>
          </cell>
          <cell r="CE503">
            <v>41881.350000009232</v>
          </cell>
          <cell r="CL503" t="str">
            <v>Oranjestad West</v>
          </cell>
          <cell r="CM503">
            <v>2224.5599999999445</v>
          </cell>
          <cell r="CN503">
            <v>1873.0399999999568</v>
          </cell>
          <cell r="CO503">
            <v>4097.5999999998794</v>
          </cell>
          <cell r="CP503">
            <v>133.12</v>
          </cell>
          <cell r="CQ503">
            <v>116.48</v>
          </cell>
          <cell r="CR503">
            <v>249.59999999999943</v>
          </cell>
          <cell r="CS503">
            <v>3192.7999999999106</v>
          </cell>
          <cell r="CT503">
            <v>3618.1599999998957</v>
          </cell>
          <cell r="CU503">
            <v>6810.9599999997845</v>
          </cell>
          <cell r="CV503">
            <v>74.012406137773127</v>
          </cell>
          <cell r="CW503">
            <v>55.336997396586618</v>
          </cell>
          <cell r="CX503">
            <v>64.110429447852709</v>
          </cell>
          <cell r="CY503">
            <v>827.83999999999332</v>
          </cell>
          <cell r="CZ503">
            <v>1605.7599999999661</v>
          </cell>
          <cell r="DA503">
            <v>2433.5999999999372</v>
          </cell>
          <cell r="DB503">
            <v>7.28</v>
          </cell>
          <cell r="DC503">
            <v>22.88</v>
          </cell>
          <cell r="DD503">
            <v>30.16</v>
          </cell>
        </row>
        <row r="504">
          <cell r="C504" t="str">
            <v>40-44</v>
          </cell>
          <cell r="D504">
            <v>82.160000000000068</v>
          </cell>
          <cell r="E504">
            <v>53.04</v>
          </cell>
          <cell r="F504">
            <v>135.19999999999999</v>
          </cell>
          <cell r="G504">
            <v>9.36</v>
          </cell>
          <cell r="H504">
            <v>29.12</v>
          </cell>
          <cell r="I504">
            <v>38.479999999999997</v>
          </cell>
          <cell r="K504">
            <v>173.68</v>
          </cell>
          <cell r="M504" t="str">
            <v>40-44</v>
          </cell>
          <cell r="N504">
            <v>4.3986636971046806</v>
          </cell>
          <cell r="O504">
            <v>2.8396436525612474</v>
          </cell>
          <cell r="P504">
            <v>7.2383073496659236</v>
          </cell>
          <cell r="Q504">
            <v>0.50111358574610243</v>
          </cell>
          <cell r="R504">
            <v>1.5590200445434299</v>
          </cell>
          <cell r="S504">
            <v>2.0601336302895321</v>
          </cell>
          <cell r="U504">
            <v>9.2984409799554584</v>
          </cell>
          <cell r="X504" t="str">
            <v>40-44</v>
          </cell>
          <cell r="Y504">
            <v>197.10165039999995</v>
          </cell>
          <cell r="Z504">
            <v>151.23432211999997</v>
          </cell>
          <cell r="AA504">
            <v>348.33597251999998</v>
          </cell>
          <cell r="AB504">
            <v>24.637706300000001</v>
          </cell>
          <cell r="AC504">
            <v>75.617161059999987</v>
          </cell>
          <cell r="AD504">
            <v>100.25486735999998</v>
          </cell>
          <cell r="AG504">
            <v>448.59083987999998</v>
          </cell>
          <cell r="AI504" t="str">
            <v>40-44</v>
          </cell>
          <cell r="AJ504">
            <v>7.9108371743472388</v>
          </cell>
          <cell r="AK504">
            <v>6.0699141536163461</v>
          </cell>
          <cell r="AL504">
            <v>13.980751327963587</v>
          </cell>
          <cell r="AM504">
            <v>0.98885464679340507</v>
          </cell>
          <cell r="AN504">
            <v>3.0349570768081731</v>
          </cell>
          <cell r="AO504">
            <v>4.023811723601578</v>
          </cell>
          <cell r="AR504">
            <v>18.004563051565164</v>
          </cell>
          <cell r="AT504" t="str">
            <v>Region of residence</v>
          </cell>
          <cell r="AV504" t="str">
            <v>Employed</v>
          </cell>
          <cell r="AW504" t="str">
            <v>Unemployed</v>
          </cell>
          <cell r="AY504" t="str">
            <v>Unemployment rate</v>
          </cell>
          <cell r="CL504" t="str">
            <v>Oranjestad Oost</v>
          </cell>
          <cell r="CM504">
            <v>2689.4399999999282</v>
          </cell>
          <cell r="CN504">
            <v>2403.4399999999382</v>
          </cell>
          <cell r="CO504">
            <v>5092.8799999998446</v>
          </cell>
          <cell r="CP504">
            <v>172.64</v>
          </cell>
          <cell r="CQ504">
            <v>158.08000000000001</v>
          </cell>
          <cell r="CR504">
            <v>330.72000000000082</v>
          </cell>
          <cell r="CS504">
            <v>3962.3999999998837</v>
          </cell>
          <cell r="CT504">
            <v>4759.0399999998563</v>
          </cell>
          <cell r="CU504">
            <v>8721.4400000001806</v>
          </cell>
          <cell r="CV504">
            <v>72.421052631578732</v>
          </cell>
          <cell r="CW504">
            <v>54.001315500986649</v>
          </cell>
          <cell r="CX504">
            <v>62.37292189929434</v>
          </cell>
          <cell r="CY504">
            <v>1089.9199999999842</v>
          </cell>
          <cell r="CZ504">
            <v>2181.919999999946</v>
          </cell>
          <cell r="DA504">
            <v>3271.8399999999078</v>
          </cell>
          <cell r="DB504">
            <v>10.4</v>
          </cell>
          <cell r="DC504">
            <v>15.6</v>
          </cell>
          <cell r="DD504">
            <v>26</v>
          </cell>
        </row>
        <row r="505">
          <cell r="C505" t="str">
            <v>45-49</v>
          </cell>
          <cell r="D505">
            <v>68.64</v>
          </cell>
          <cell r="E505">
            <v>47.84</v>
          </cell>
          <cell r="F505">
            <v>116.48</v>
          </cell>
          <cell r="G505">
            <v>10.4</v>
          </cell>
          <cell r="H505">
            <v>24.96</v>
          </cell>
          <cell r="I505">
            <v>35.36</v>
          </cell>
          <cell r="K505">
            <v>151.84</v>
          </cell>
          <cell r="M505" t="str">
            <v>45-49</v>
          </cell>
          <cell r="N505">
            <v>3.6748329621380846</v>
          </cell>
          <cell r="O505">
            <v>2.561247216035635</v>
          </cell>
          <cell r="P505">
            <v>6.2360801781737196</v>
          </cell>
          <cell r="Q505">
            <v>0.55679287305122505</v>
          </cell>
          <cell r="R505">
            <v>1.3363028953229399</v>
          </cell>
          <cell r="S505">
            <v>1.8930957683741649</v>
          </cell>
          <cell r="U505">
            <v>8.1291759465478837</v>
          </cell>
          <cell r="X505" t="str">
            <v>45-49</v>
          </cell>
          <cell r="Y505">
            <v>85.712665560000005</v>
          </cell>
          <cell r="Z505">
            <v>24.369832280000001</v>
          </cell>
          <cell r="AA505">
            <v>110.08249784000002</v>
          </cell>
          <cell r="AB505">
            <v>14.28544426</v>
          </cell>
          <cell r="AC505">
            <v>12.18491614</v>
          </cell>
          <cell r="AD505">
            <v>26.470360400000001</v>
          </cell>
          <cell r="AG505">
            <v>136.55285824000001</v>
          </cell>
          <cell r="AI505" t="str">
            <v>45-49</v>
          </cell>
          <cell r="AJ505">
            <v>3.4401484698295577</v>
          </cell>
          <cell r="AK505">
            <v>0.9781033022401896</v>
          </cell>
          <cell r="AL505">
            <v>4.4182517720697483</v>
          </cell>
          <cell r="AM505">
            <v>0.57335807830492624</v>
          </cell>
          <cell r="AN505">
            <v>0.4890516511200948</v>
          </cell>
          <cell r="AO505">
            <v>1.062409729425021</v>
          </cell>
          <cell r="AR505">
            <v>5.4806615014947688</v>
          </cell>
          <cell r="AV505" t="str">
            <v>Total</v>
          </cell>
          <cell r="AW505" t="str">
            <v>Total</v>
          </cell>
          <cell r="AY505" t="str">
            <v>Total</v>
          </cell>
          <cell r="BQ505" t="str">
            <v>Main</v>
          </cell>
          <cell r="BR505" t="str">
            <v>Social Economic</v>
          </cell>
          <cell r="BX505" t="str">
            <v>Note: age not reported is excluded</v>
          </cell>
          <cell r="CL505" t="str">
            <v>Paradera</v>
          </cell>
          <cell r="CM505">
            <v>1617.1999999999657</v>
          </cell>
          <cell r="CN505">
            <v>1129.4399999999828</v>
          </cell>
          <cell r="CO505">
            <v>2746.6399999999262</v>
          </cell>
          <cell r="CP505">
            <v>93.600000000000136</v>
          </cell>
          <cell r="CQ505">
            <v>62.4</v>
          </cell>
          <cell r="CR505">
            <v>156</v>
          </cell>
          <cell r="CS505">
            <v>2286.9599999999423</v>
          </cell>
          <cell r="CT505">
            <v>2388.8799999999387</v>
          </cell>
          <cell r="CU505">
            <v>4675.8399999998592</v>
          </cell>
          <cell r="CV505">
            <v>74.874829312698679</v>
          </cell>
          <cell r="CW505">
            <v>49.912891986062768</v>
          </cell>
          <cell r="CX505">
            <v>62.118851546850586</v>
          </cell>
          <cell r="CY505">
            <v>574.0800000000022</v>
          </cell>
          <cell r="CZ505">
            <v>1195.9999999999804</v>
          </cell>
          <cell r="DA505">
            <v>1770.0799999999604</v>
          </cell>
          <cell r="DB505">
            <v>2.08</v>
          </cell>
          <cell r="DC505">
            <v>1.04</v>
          </cell>
          <cell r="DD505">
            <v>3.12</v>
          </cell>
        </row>
        <row r="506">
          <cell r="C506" t="str">
            <v>50-54</v>
          </cell>
          <cell r="D506">
            <v>41.6</v>
          </cell>
          <cell r="E506">
            <v>15.6</v>
          </cell>
          <cell r="F506">
            <v>57.2</v>
          </cell>
          <cell r="G506">
            <v>12.48</v>
          </cell>
          <cell r="H506">
            <v>5.2</v>
          </cell>
          <cell r="I506">
            <v>17.68</v>
          </cell>
          <cell r="K506">
            <v>74.88</v>
          </cell>
          <cell r="M506" t="str">
            <v>50-54</v>
          </cell>
          <cell r="N506">
            <v>2.2271714922049002</v>
          </cell>
          <cell r="O506">
            <v>0.83518930957683746</v>
          </cell>
          <cell r="P506">
            <v>3.0623608017817374</v>
          </cell>
          <cell r="Q506">
            <v>0.66815144766146994</v>
          </cell>
          <cell r="R506">
            <v>0.27839643652561252</v>
          </cell>
          <cell r="S506">
            <v>0.94654788418708247</v>
          </cell>
          <cell r="U506">
            <v>4.0089086859688194</v>
          </cell>
          <cell r="X506" t="str">
            <v>50-54</v>
          </cell>
          <cell r="Y506">
            <v>33.212776079999998</v>
          </cell>
          <cell r="Z506">
            <v>24.193764640000001</v>
          </cell>
          <cell r="AA506">
            <v>57.40654072000001</v>
          </cell>
          <cell r="AB506">
            <v>33.212776079999998</v>
          </cell>
          <cell r="AC506">
            <v>36.290646960000004</v>
          </cell>
          <cell r="AD506">
            <v>69.503423040000001</v>
          </cell>
          <cell r="AG506">
            <v>126.90996376000001</v>
          </cell>
          <cell r="AI506" t="str">
            <v>50-54</v>
          </cell>
          <cell r="AJ506">
            <v>1.3330221393059163</v>
          </cell>
          <cell r="AK506">
            <v>0.97103668240780905</v>
          </cell>
          <cell r="AL506">
            <v>2.3040588217137259</v>
          </cell>
          <cell r="AM506">
            <v>1.3330221393059163</v>
          </cell>
          <cell r="AN506">
            <v>1.4565550236117135</v>
          </cell>
          <cell r="AO506">
            <v>2.7895771629176296</v>
          </cell>
          <cell r="AR506">
            <v>5.093635984631355</v>
          </cell>
          <cell r="AT506" t="str">
            <v>Noord/ Tanki Leendert</v>
          </cell>
          <cell r="AV506">
            <v>4547.9199999998636</v>
          </cell>
          <cell r="AW506">
            <v>269.36</v>
          </cell>
          <cell r="AY506">
            <v>5.5915371329880692</v>
          </cell>
          <cell r="BA506" t="str">
            <v>Table 227. Percentage of employed population by branch of industry (ISIC) and education (ISCED) ≥ 14 yrs (male , female)</v>
          </cell>
          <cell r="BX506" t="str">
            <v>Source : Census 2000</v>
          </cell>
          <cell r="CL506" t="str">
            <v>Santa Cruz</v>
          </cell>
          <cell r="CM506">
            <v>2541.7599999999334</v>
          </cell>
          <cell r="CN506">
            <v>1620.3199999999656</v>
          </cell>
          <cell r="CO506">
            <v>4162.0799999998771</v>
          </cell>
          <cell r="CP506">
            <v>151.84</v>
          </cell>
          <cell r="CQ506">
            <v>101.92</v>
          </cell>
          <cell r="CR506">
            <v>253.75999999999939</v>
          </cell>
          <cell r="CS506">
            <v>3691.9999999998931</v>
          </cell>
          <cell r="CT506">
            <v>3633.7599999998952</v>
          </cell>
          <cell r="CU506">
            <v>7325.7599999997665</v>
          </cell>
          <cell r="CV506">
            <v>73.143179892685438</v>
          </cell>
          <cell r="CW506">
            <v>47.504302925989755</v>
          </cell>
          <cell r="CX506">
            <v>60.424078554148267</v>
          </cell>
          <cell r="CY506">
            <v>989.03999999998769</v>
          </cell>
          <cell r="CZ506">
            <v>1903.1999999999557</v>
          </cell>
          <cell r="DA506">
            <v>2892.2399999999211</v>
          </cell>
          <cell r="DB506">
            <v>9.36</v>
          </cell>
          <cell r="DC506">
            <v>8.32</v>
          </cell>
          <cell r="DD506">
            <v>17.68</v>
          </cell>
        </row>
        <row r="507">
          <cell r="C507" t="str">
            <v>55-59</v>
          </cell>
          <cell r="D507">
            <v>37.44</v>
          </cell>
          <cell r="E507">
            <v>7.28</v>
          </cell>
          <cell r="F507">
            <v>44.72</v>
          </cell>
          <cell r="G507">
            <v>8.32</v>
          </cell>
          <cell r="H507">
            <v>8.32</v>
          </cell>
          <cell r="I507">
            <v>16.64</v>
          </cell>
          <cell r="K507">
            <v>61.36</v>
          </cell>
          <cell r="M507" t="str">
            <v>55-59</v>
          </cell>
          <cell r="N507">
            <v>2.0044543429844097</v>
          </cell>
          <cell r="O507">
            <v>0.38975501113585748</v>
          </cell>
          <cell r="P507">
            <v>2.3942093541202674</v>
          </cell>
          <cell r="Q507">
            <v>0.44543429844098004</v>
          </cell>
          <cell r="R507">
            <v>0.44543429844098004</v>
          </cell>
          <cell r="S507">
            <v>0.89086859688196007</v>
          </cell>
          <cell r="U507">
            <v>3.285077951002227</v>
          </cell>
          <cell r="X507" t="str">
            <v>55-59</v>
          </cell>
          <cell r="Y507">
            <v>34.355663909999997</v>
          </cell>
          <cell r="Z507">
            <v>9.9702687999999995</v>
          </cell>
          <cell r="AA507">
            <v>44.325932710000004</v>
          </cell>
          <cell r="AB507">
            <v>11.45188797</v>
          </cell>
          <cell r="AC507">
            <v>0</v>
          </cell>
          <cell r="AD507">
            <v>11.45188797</v>
          </cell>
          <cell r="AG507">
            <v>55.777820680000005</v>
          </cell>
          <cell r="AI507" t="str">
            <v>55-59</v>
          </cell>
          <cell r="AJ507">
            <v>1.3788928842404449</v>
          </cell>
          <cell r="AK507">
            <v>0.40016495499255567</v>
          </cell>
          <cell r="AL507">
            <v>1.779057839233001</v>
          </cell>
          <cell r="AM507">
            <v>0.45963096141348164</v>
          </cell>
          <cell r="AN507">
            <v>0</v>
          </cell>
          <cell r="AO507">
            <v>0.45963096141348164</v>
          </cell>
          <cell r="AR507">
            <v>2.2386888006464827</v>
          </cell>
          <cell r="AT507" t="str">
            <v>Oranjestad West</v>
          </cell>
          <cell r="AV507">
            <v>4097.5999999998794</v>
          </cell>
          <cell r="AW507">
            <v>249.59999999999943</v>
          </cell>
          <cell r="AY507">
            <v>5.7416267942585195</v>
          </cell>
          <cell r="CL507" t="str">
            <v>Savaneta</v>
          </cell>
          <cell r="CM507">
            <v>1858.4799999999573</v>
          </cell>
          <cell r="CN507">
            <v>1216.7999999999797</v>
          </cell>
          <cell r="CO507">
            <v>3075.2799999999147</v>
          </cell>
          <cell r="CP507">
            <v>114.4</v>
          </cell>
          <cell r="CQ507">
            <v>73.84</v>
          </cell>
          <cell r="CR507">
            <v>188.24</v>
          </cell>
          <cell r="CS507">
            <v>2765.3599999999255</v>
          </cell>
          <cell r="CT507">
            <v>2856.8799999999223</v>
          </cell>
          <cell r="CU507">
            <v>5622.2399999998261</v>
          </cell>
          <cell r="CV507">
            <v>71.503957783640857</v>
          </cell>
          <cell r="CW507">
            <v>45.49120234604117</v>
          </cell>
          <cell r="CX507">
            <v>58.316298085857632</v>
          </cell>
          <cell r="CY507">
            <v>786.23999999999478</v>
          </cell>
          <cell r="CZ507">
            <v>1546.4799999999682</v>
          </cell>
          <cell r="DA507">
            <v>2332.7199999999407</v>
          </cell>
          <cell r="DB507">
            <v>6.24</v>
          </cell>
          <cell r="DC507">
            <v>19.760000000000002</v>
          </cell>
          <cell r="DD507">
            <v>26</v>
          </cell>
        </row>
        <row r="508">
          <cell r="C508" t="str">
            <v>60-64</v>
          </cell>
          <cell r="D508">
            <v>11.44</v>
          </cell>
          <cell r="E508">
            <v>4.16</v>
          </cell>
          <cell r="F508">
            <v>15.6</v>
          </cell>
          <cell r="G508">
            <v>6.24</v>
          </cell>
          <cell r="H508">
            <v>2.08</v>
          </cell>
          <cell r="I508">
            <v>8.32</v>
          </cell>
          <cell r="K508">
            <v>23.92</v>
          </cell>
          <cell r="M508" t="str">
            <v>60-64</v>
          </cell>
          <cell r="N508">
            <v>0.61247216035634744</v>
          </cell>
          <cell r="O508">
            <v>0.22271714922049002</v>
          </cell>
          <cell r="P508">
            <v>0.83518930957683746</v>
          </cell>
          <cell r="Q508">
            <v>0.33407572383073497</v>
          </cell>
          <cell r="R508">
            <v>0.11135857461024501</v>
          </cell>
          <cell r="S508">
            <v>0.44543429844098004</v>
          </cell>
          <cell r="U508">
            <v>1.2806236080178175</v>
          </cell>
          <cell r="X508" t="str">
            <v>60-64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G508">
            <v>0</v>
          </cell>
          <cell r="AI508" t="str">
            <v>60-64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R508">
            <v>0</v>
          </cell>
          <cell r="AT508" t="str">
            <v>Oranjestad Oost</v>
          </cell>
          <cell r="AV508">
            <v>5092.8799999998446</v>
          </cell>
          <cell r="AW508">
            <v>330.72000000000082</v>
          </cell>
          <cell r="AY508">
            <v>6.0977948226272263</v>
          </cell>
          <cell r="BA508" t="str">
            <v>ISIC</v>
          </cell>
          <cell r="BD508" t="str">
            <v>Less than primary/no education</v>
          </cell>
          <cell r="BG508" t="str">
            <v>ISCED 1</v>
          </cell>
          <cell r="BI508" t="str">
            <v>ISCED 2</v>
          </cell>
          <cell r="BK508" t="str">
            <v>ISCED 3</v>
          </cell>
          <cell r="BM508" t="str">
            <v>ISCED 5</v>
          </cell>
          <cell r="BO508" t="str">
            <v>ISCED 6</v>
          </cell>
          <cell r="BQ508" t="str">
            <v>ISCED 7</v>
          </cell>
          <cell r="BS508" t="str">
            <v>ISCED  unknown</v>
          </cell>
          <cell r="BV508" t="str">
            <v>TOTAL</v>
          </cell>
          <cell r="CL508" t="str">
            <v>San Nicolas North</v>
          </cell>
          <cell r="CM508">
            <v>1870.9599999999568</v>
          </cell>
          <cell r="CN508">
            <v>1349.9199999999751</v>
          </cell>
          <cell r="CO508">
            <v>3220.8799999999096</v>
          </cell>
          <cell r="CP508">
            <v>147.68</v>
          </cell>
          <cell r="CQ508">
            <v>125.84</v>
          </cell>
          <cell r="CR508">
            <v>273.52</v>
          </cell>
          <cell r="CS508">
            <v>3102.3199999999138</v>
          </cell>
          <cell r="CT508">
            <v>3223.9999999999095</v>
          </cell>
          <cell r="CU508">
            <v>6326.3199999998014</v>
          </cell>
          <cell r="CV508">
            <v>65.39757412398906</v>
          </cell>
          <cell r="CW508">
            <v>46.101364522417278</v>
          </cell>
          <cell r="CX508">
            <v>55.573933178961319</v>
          </cell>
          <cell r="CY508">
            <v>1068.0799999999849</v>
          </cell>
          <cell r="CZ508">
            <v>1725.3599999999619</v>
          </cell>
          <cell r="DA508">
            <v>2793.4399999999246</v>
          </cell>
          <cell r="DB508">
            <v>15.6</v>
          </cell>
          <cell r="DC508">
            <v>22.88</v>
          </cell>
          <cell r="DD508">
            <v>38.479999999999997</v>
          </cell>
        </row>
        <row r="509">
          <cell r="AT509" t="str">
            <v>Paradera</v>
          </cell>
          <cell r="AV509">
            <v>2746.6399999999262</v>
          </cell>
          <cell r="AW509">
            <v>156</v>
          </cell>
          <cell r="AY509">
            <v>5.3744177714082335</v>
          </cell>
          <cell r="BE509" t="str">
            <v xml:space="preserve">Male </v>
          </cell>
          <cell r="BF509" t="str">
            <v>Female</v>
          </cell>
          <cell r="BG509" t="str">
            <v xml:space="preserve">Male </v>
          </cell>
          <cell r="BH509" t="str">
            <v>Female</v>
          </cell>
          <cell r="BI509" t="str">
            <v xml:space="preserve">Male </v>
          </cell>
          <cell r="BJ509" t="str">
            <v>Female</v>
          </cell>
          <cell r="BK509" t="str">
            <v xml:space="preserve">Male </v>
          </cell>
          <cell r="BL509" t="str">
            <v>Female</v>
          </cell>
          <cell r="BM509" t="str">
            <v xml:space="preserve">Male </v>
          </cell>
          <cell r="BN509" t="str">
            <v>Female</v>
          </cell>
          <cell r="BO509" t="str">
            <v xml:space="preserve">Male </v>
          </cell>
          <cell r="BP509" t="str">
            <v>Female</v>
          </cell>
          <cell r="BQ509" t="str">
            <v xml:space="preserve">Male </v>
          </cell>
          <cell r="BR509" t="str">
            <v>Female</v>
          </cell>
          <cell r="BS509" t="str">
            <v xml:space="preserve">Male </v>
          </cell>
          <cell r="BT509" t="str">
            <v>Female</v>
          </cell>
          <cell r="CL509" t="str">
            <v>San Nicolas South</v>
          </cell>
          <cell r="CM509">
            <v>1288.5599999999772</v>
          </cell>
          <cell r="CN509">
            <v>901.67999999999074</v>
          </cell>
          <cell r="CO509">
            <v>2190.2399999999457</v>
          </cell>
          <cell r="CP509">
            <v>93.600000000000136</v>
          </cell>
          <cell r="CQ509">
            <v>72.8</v>
          </cell>
          <cell r="CR509">
            <v>166.4</v>
          </cell>
          <cell r="CS509">
            <v>1972.8799999999533</v>
          </cell>
          <cell r="CT509">
            <v>2145.5199999999472</v>
          </cell>
          <cell r="CU509">
            <v>4118.3999999998787</v>
          </cell>
          <cell r="CV509">
            <v>70.280274986779077</v>
          </cell>
          <cell r="CW509">
            <v>45.529640427599766</v>
          </cell>
          <cell r="CX509">
            <v>57.38161559888578</v>
          </cell>
          <cell r="CY509">
            <v>584.48000000000184</v>
          </cell>
          <cell r="CZ509">
            <v>1165.8399999999815</v>
          </cell>
          <cell r="DA509">
            <v>1750.3199999999611</v>
          </cell>
          <cell r="DB509">
            <v>6.24</v>
          </cell>
          <cell r="DC509">
            <v>5.2</v>
          </cell>
          <cell r="DD509">
            <v>11.44</v>
          </cell>
        </row>
        <row r="510">
          <cell r="C510" t="str">
            <v>Total</v>
          </cell>
          <cell r="D510">
            <v>870.48</v>
          </cell>
          <cell r="E510">
            <v>561.6</v>
          </cell>
          <cell r="F510">
            <v>1432.08</v>
          </cell>
          <cell r="G510">
            <v>172.64</v>
          </cell>
          <cell r="H510">
            <v>263.12</v>
          </cell>
          <cell r="I510">
            <v>435.76</v>
          </cell>
          <cell r="K510">
            <v>1867.84</v>
          </cell>
          <cell r="M510" t="str">
            <v>Total</v>
          </cell>
          <cell r="N510">
            <v>46.603563474387535</v>
          </cell>
          <cell r="O510">
            <v>30.066815144766153</v>
          </cell>
          <cell r="P510">
            <v>76.670378619153681</v>
          </cell>
          <cell r="Q510">
            <v>9.2427616926503333</v>
          </cell>
          <cell r="R510">
            <v>14.086859688195991</v>
          </cell>
          <cell r="S510">
            <v>23.329621380846326</v>
          </cell>
          <cell r="U510">
            <v>100</v>
          </cell>
          <cell r="X510" t="str">
            <v>Total</v>
          </cell>
          <cell r="Y510">
            <v>921.83949440000026</v>
          </cell>
          <cell r="Z510">
            <v>741.47452728000053</v>
          </cell>
          <cell r="AA510">
            <v>1663.3140216800007</v>
          </cell>
          <cell r="AB510">
            <v>268.93347307999994</v>
          </cell>
          <cell r="AC510">
            <v>559.29222545000027</v>
          </cell>
          <cell r="AD510">
            <v>828.2256985300005</v>
          </cell>
          <cell r="AG510">
            <v>2491.5397202100012</v>
          </cell>
          <cell r="AI510" t="str">
            <v>Total</v>
          </cell>
          <cell r="AJ510">
            <v>36.998787814721346</v>
          </cell>
          <cell r="AK510">
            <v>29.759691216863477</v>
          </cell>
          <cell r="AL510">
            <v>66.758479031584812</v>
          </cell>
          <cell r="AM510">
            <v>10.793866575698528</v>
          </cell>
          <cell r="AN510">
            <v>22.447654392716643</v>
          </cell>
          <cell r="AO510">
            <v>33.24152096841518</v>
          </cell>
          <cell r="AR510">
            <v>100</v>
          </cell>
          <cell r="AT510" t="str">
            <v>Santa Cruz</v>
          </cell>
          <cell r="AV510">
            <v>4162.0799999998771</v>
          </cell>
          <cell r="AW510">
            <v>253.75999999999939</v>
          </cell>
          <cell r="AY510">
            <v>5.7465850211965677</v>
          </cell>
          <cell r="BA510" t="str">
            <v>Agriculture, hunting and forestry &amp; fishing</v>
          </cell>
          <cell r="BE510">
            <v>6.7691227718300689E-2</v>
          </cell>
          <cell r="BF510">
            <v>5.014165016170421E-3</v>
          </cell>
          <cell r="BG510">
            <v>0.14039662045277179</v>
          </cell>
          <cell r="BH510">
            <v>3.0084990097022524E-2</v>
          </cell>
          <cell r="BI510">
            <v>0.14039662045277179</v>
          </cell>
          <cell r="BJ510">
            <v>1.2535412540426054E-2</v>
          </cell>
          <cell r="BK510">
            <v>2.7577907588937314E-2</v>
          </cell>
          <cell r="BL510">
            <v>1.0028330032340842E-2</v>
          </cell>
          <cell r="BM510">
            <v>2.0056660064681684E-2</v>
          </cell>
          <cell r="BN510">
            <v>1.0028330032340842E-2</v>
          </cell>
          <cell r="BO510">
            <v>1.5042495048511262E-2</v>
          </cell>
          <cell r="BP510">
            <v>1.5042495048511262E-2</v>
          </cell>
          <cell r="BQ510">
            <v>7.5212475242556311E-3</v>
          </cell>
          <cell r="BR510">
            <v>0</v>
          </cell>
          <cell r="BS510">
            <v>0</v>
          </cell>
          <cell r="BT510">
            <v>5.014165016170421E-3</v>
          </cell>
          <cell r="BV510">
            <v>0.50643066663321257</v>
          </cell>
          <cell r="CL510" t="str">
            <v>Not reported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24.96</v>
          </cell>
          <cell r="CT510">
            <v>2.08</v>
          </cell>
          <cell r="CU510">
            <v>27.04</v>
          </cell>
          <cell r="CV510">
            <v>0</v>
          </cell>
          <cell r="CW510">
            <v>0</v>
          </cell>
          <cell r="CX510">
            <v>0</v>
          </cell>
          <cell r="CY510">
            <v>3.12</v>
          </cell>
          <cell r="CZ510">
            <v>0</v>
          </cell>
          <cell r="DA510">
            <v>3.12</v>
          </cell>
          <cell r="DB510">
            <v>21.84</v>
          </cell>
          <cell r="DC510">
            <v>2.08</v>
          </cell>
          <cell r="DD510">
            <v>23.92</v>
          </cell>
        </row>
        <row r="511"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R511">
            <v>0</v>
          </cell>
          <cell r="AT511" t="str">
            <v>Savaneta</v>
          </cell>
          <cell r="AV511">
            <v>3075.2799999999147</v>
          </cell>
          <cell r="AW511">
            <v>188.24</v>
          </cell>
          <cell r="AY511">
            <v>5.768005098789188</v>
          </cell>
          <cell r="BA511" t="str">
            <v>Mining and quarrying</v>
          </cell>
          <cell r="BE511">
            <v>7.5212475242556311E-3</v>
          </cell>
          <cell r="BF511">
            <v>0</v>
          </cell>
          <cell r="BG511">
            <v>2.5070825080852108E-2</v>
          </cell>
          <cell r="BH511">
            <v>2.5070825080852105E-3</v>
          </cell>
          <cell r="BI511">
            <v>3.0084990097022524E-2</v>
          </cell>
          <cell r="BJ511">
            <v>2.5070825080852105E-3</v>
          </cell>
          <cell r="BK511">
            <v>2.5070825080852105E-3</v>
          </cell>
          <cell r="BL511">
            <v>2.5070825080852105E-3</v>
          </cell>
          <cell r="BM511">
            <v>1.2535412540426054E-2</v>
          </cell>
          <cell r="BN511">
            <v>0</v>
          </cell>
          <cell r="BO511">
            <v>5.014165016170421E-3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V511">
            <v>9.0254970291067591E-2</v>
          </cell>
        </row>
        <row r="512">
          <cell r="C512" t="str">
            <v>65+</v>
          </cell>
          <cell r="D512">
            <v>4.16</v>
          </cell>
          <cell r="E512">
            <v>2.08</v>
          </cell>
          <cell r="F512">
            <v>6.24</v>
          </cell>
          <cell r="G512">
            <v>9.36</v>
          </cell>
          <cell r="H512">
            <v>4.16</v>
          </cell>
          <cell r="I512">
            <v>13.52</v>
          </cell>
          <cell r="K512">
            <v>19.760000000000002</v>
          </cell>
          <cell r="M512" t="str">
            <v>65+</v>
          </cell>
          <cell r="N512">
            <v>0.22271714922049002</v>
          </cell>
          <cell r="O512">
            <v>0.11135857461024501</v>
          </cell>
          <cell r="P512">
            <v>0.33407572383073497</v>
          </cell>
          <cell r="Q512">
            <v>0.50111358574610243</v>
          </cell>
          <cell r="R512">
            <v>0.22271714922049002</v>
          </cell>
          <cell r="S512">
            <v>0.72383073496659245</v>
          </cell>
          <cell r="U512">
            <v>1.0579064587973275</v>
          </cell>
          <cell r="X512" t="str">
            <v>65+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G512">
            <v>0</v>
          </cell>
          <cell r="AI512" t="str">
            <v>65+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R512">
            <v>0</v>
          </cell>
          <cell r="AT512" t="str">
            <v>San Nicolas North</v>
          </cell>
          <cell r="AV512">
            <v>3220.8799999999096</v>
          </cell>
          <cell r="AW512">
            <v>273.52</v>
          </cell>
          <cell r="AY512">
            <v>7.8273809523811551</v>
          </cell>
          <cell r="BA512" t="str">
            <v>Manufacturing</v>
          </cell>
          <cell r="BE512">
            <v>0.27076491087320276</v>
          </cell>
          <cell r="BF512">
            <v>4.7634567653619002E-2</v>
          </cell>
          <cell r="BG512">
            <v>1.323739564268996</v>
          </cell>
          <cell r="BH512">
            <v>0.28831448842979923</v>
          </cell>
          <cell r="BI512">
            <v>1.9429889437660159</v>
          </cell>
          <cell r="BJ512">
            <v>0.55657231679491892</v>
          </cell>
          <cell r="BK512">
            <v>0.28330032341362882</v>
          </cell>
          <cell r="BL512">
            <v>0.10780454784766404</v>
          </cell>
          <cell r="BM512">
            <v>0.44124652142299703</v>
          </cell>
          <cell r="BN512">
            <v>0.12284704289617532</v>
          </cell>
          <cell r="BO512">
            <v>0.27828615839745835</v>
          </cell>
          <cell r="BP512">
            <v>8.2733722766811943E-2</v>
          </cell>
          <cell r="BQ512">
            <v>5.5155815177874629E-2</v>
          </cell>
          <cell r="BR512">
            <v>1.0028330032340842E-2</v>
          </cell>
          <cell r="BS512">
            <v>7.5212475242556311E-3</v>
          </cell>
          <cell r="BT512">
            <v>2.5070825080852105E-3</v>
          </cell>
          <cell r="BV512">
            <v>5.8214455837738441</v>
          </cell>
        </row>
        <row r="513">
          <cell r="AT513" t="str">
            <v>San Nicolas South</v>
          </cell>
          <cell r="AV513">
            <v>2190.2399999999457</v>
          </cell>
          <cell r="AW513">
            <v>166.4</v>
          </cell>
          <cell r="AY513">
            <v>7.060900264783923</v>
          </cell>
          <cell r="BA513" t="str">
            <v>Electricity, gas and water supply</v>
          </cell>
          <cell r="BE513">
            <v>1.7549577556596474E-2</v>
          </cell>
          <cell r="BF513">
            <v>0</v>
          </cell>
          <cell r="BG513">
            <v>0.1805099405821349</v>
          </cell>
          <cell r="BH513">
            <v>7.5212475242556311E-3</v>
          </cell>
          <cell r="BI513">
            <v>0.5415298217464074</v>
          </cell>
          <cell r="BJ513">
            <v>6.5184145210215483E-2</v>
          </cell>
          <cell r="BK513">
            <v>1.2535412540426054E-2</v>
          </cell>
          <cell r="BL513">
            <v>7.5212475242556311E-3</v>
          </cell>
          <cell r="BM513">
            <v>0.23315867325192419</v>
          </cell>
          <cell r="BN513">
            <v>2.7577907588937314E-2</v>
          </cell>
          <cell r="BO513">
            <v>7.2705392734471103E-2</v>
          </cell>
          <cell r="BP513">
            <v>1.2535412540426054E-2</v>
          </cell>
          <cell r="BQ513">
            <v>1.5042495048511262E-2</v>
          </cell>
          <cell r="BR513">
            <v>2.5070825080852105E-3</v>
          </cell>
          <cell r="BS513">
            <v>0</v>
          </cell>
          <cell r="BT513">
            <v>0</v>
          </cell>
          <cell r="BV513">
            <v>1.1958783563566469</v>
          </cell>
          <cell r="CL513" t="str">
            <v>Note: age not reported is excluded</v>
          </cell>
        </row>
        <row r="514">
          <cell r="AT514" t="str">
            <v>Not reported</v>
          </cell>
          <cell r="AV514">
            <v>0</v>
          </cell>
          <cell r="AW514">
            <v>0</v>
          </cell>
          <cell r="BA514" t="str">
            <v>Construction</v>
          </cell>
          <cell r="BE514">
            <v>0.80226640258727211</v>
          </cell>
          <cell r="BF514">
            <v>4.0113320129363368E-2</v>
          </cell>
          <cell r="BG514">
            <v>3.1539097951711206</v>
          </cell>
          <cell r="BH514">
            <v>0.15543911550128287</v>
          </cell>
          <cell r="BI514">
            <v>3.1238248050740993</v>
          </cell>
          <cell r="BJ514">
            <v>0.30335698347831047</v>
          </cell>
          <cell r="BK514">
            <v>0.51645899666555506</v>
          </cell>
          <cell r="BL514">
            <v>8.5240805274897163E-2</v>
          </cell>
          <cell r="BM514">
            <v>0.66186978213449887</v>
          </cell>
          <cell r="BN514">
            <v>9.5269135307238004E-2</v>
          </cell>
          <cell r="BO514">
            <v>0.2406799207761802</v>
          </cell>
          <cell r="BP514">
            <v>3.7606237621278155E-2</v>
          </cell>
          <cell r="BQ514">
            <v>3.7606237621278155E-2</v>
          </cell>
          <cell r="BR514">
            <v>1.0028330032340842E-2</v>
          </cell>
          <cell r="BS514">
            <v>3.0084990097022524E-2</v>
          </cell>
          <cell r="BT514">
            <v>0</v>
          </cell>
          <cell r="BV514">
            <v>9.2937548574717361</v>
          </cell>
          <cell r="CL514" t="str">
            <v>Source: Census 1991</v>
          </cell>
        </row>
        <row r="515">
          <cell r="C515" t="str">
            <v>Source: Census 1991.</v>
          </cell>
          <cell r="M515" t="str">
            <v>Source: Census 1991</v>
          </cell>
          <cell r="X515" t="str">
            <v xml:space="preserve">Source:  LFS 1994, </v>
          </cell>
          <cell r="AI515" t="str">
            <v xml:space="preserve">Source:  LFS 1994, </v>
          </cell>
          <cell r="BA515" t="str">
            <v>Wholesale and retail trade, repair</v>
          </cell>
          <cell r="BE515">
            <v>0.33845613859150342</v>
          </cell>
          <cell r="BF515">
            <v>0.33344197357533301</v>
          </cell>
          <cell r="BG515">
            <v>2.3566575576000579</v>
          </cell>
          <cell r="BH515">
            <v>2.725198686288568</v>
          </cell>
          <cell r="BI515">
            <v>3.1087823100255889</v>
          </cell>
          <cell r="BJ515">
            <v>4.6080176498604795</v>
          </cell>
          <cell r="BK515">
            <v>0.52398024418981082</v>
          </cell>
          <cell r="BL515">
            <v>0.60671396695662372</v>
          </cell>
          <cell r="BM515">
            <v>0.78973099004684588</v>
          </cell>
          <cell r="BN515">
            <v>0.70699726728003309</v>
          </cell>
          <cell r="BO515">
            <v>0.3911048712612929</v>
          </cell>
          <cell r="BP515">
            <v>0.26073658084086193</v>
          </cell>
          <cell r="BQ515">
            <v>0.10279038283149364</v>
          </cell>
          <cell r="BR515">
            <v>5.5155815177874629E-2</v>
          </cell>
          <cell r="BS515">
            <v>4.0113320129363368E-2</v>
          </cell>
          <cell r="BT515">
            <v>2.2563742572766894E-2</v>
          </cell>
          <cell r="BV515">
            <v>16.970441497228496</v>
          </cell>
          <cell r="CL515" t="str">
            <v>* Non active = Home makers, students, income recipients, other non actives</v>
          </cell>
        </row>
        <row r="516">
          <cell r="C516" t="str">
            <v>Note: age not reported is excluded</v>
          </cell>
          <cell r="M516" t="str">
            <v>Note: age not reported is excluded</v>
          </cell>
          <cell r="X516" t="str">
            <v>Note: age not reported is excluded</v>
          </cell>
          <cell r="AI516" t="str">
            <v>Note: age not reported is excluded</v>
          </cell>
          <cell r="AT516" t="str">
            <v>Total</v>
          </cell>
          <cell r="AV516">
            <v>29133.519999999164</v>
          </cell>
          <cell r="AW516">
            <v>1887.6</v>
          </cell>
          <cell r="AY516">
            <v>31021.119999999162</v>
          </cell>
          <cell r="BA516" t="str">
            <v>Hotels and restaurants</v>
          </cell>
          <cell r="BE516">
            <v>0.42871110888257102</v>
          </cell>
          <cell r="BF516">
            <v>0.74460350490131166</v>
          </cell>
          <cell r="BG516">
            <v>2.4970541780528239</v>
          </cell>
          <cell r="BH516">
            <v>3.4672951086817583</v>
          </cell>
          <cell r="BI516">
            <v>3.6427908842477152</v>
          </cell>
          <cell r="BJ516">
            <v>3.6101988116426091</v>
          </cell>
          <cell r="BK516">
            <v>0.63679895705364642</v>
          </cell>
          <cell r="BL516">
            <v>0.93012761049961934</v>
          </cell>
          <cell r="BM516">
            <v>0.72705392734471497</v>
          </cell>
          <cell r="BN516">
            <v>0.71702559731237403</v>
          </cell>
          <cell r="BO516">
            <v>0.37355529370469637</v>
          </cell>
          <cell r="BP516">
            <v>0.28079324090554358</v>
          </cell>
          <cell r="BQ516">
            <v>7.7719557750641516E-2</v>
          </cell>
          <cell r="BR516">
            <v>2.0056660064681684E-2</v>
          </cell>
          <cell r="BS516">
            <v>4.5127485145533788E-2</v>
          </cell>
          <cell r="BT516">
            <v>4.7634567653619002E-2</v>
          </cell>
          <cell r="BV516">
            <v>18.246546493843859</v>
          </cell>
        </row>
        <row r="517">
          <cell r="AT517" t="str">
            <v>Source: Census 1991</v>
          </cell>
          <cell r="BA517" t="str">
            <v>Transport, storage and communications</v>
          </cell>
          <cell r="BE517">
            <v>0.10279038283149364</v>
          </cell>
          <cell r="BF517">
            <v>3.2592072605107741E-2</v>
          </cell>
          <cell r="BG517">
            <v>1.2635695840749535</v>
          </cell>
          <cell r="BH517">
            <v>0.42369694386640055</v>
          </cell>
          <cell r="BI517">
            <v>2.2037255246068668</v>
          </cell>
          <cell r="BJ517">
            <v>1.2610625015668684</v>
          </cell>
          <cell r="BK517">
            <v>0.18552410559830532</v>
          </cell>
          <cell r="BL517">
            <v>0.23315867325192419</v>
          </cell>
          <cell r="BM517">
            <v>0.52899440920598129</v>
          </cell>
          <cell r="BN517">
            <v>0.23566575576000939</v>
          </cell>
          <cell r="BO517">
            <v>0.24820116830043584</v>
          </cell>
          <cell r="BP517">
            <v>7.5212475242556309E-2</v>
          </cell>
          <cell r="BQ517">
            <v>7.5212475242556309E-2</v>
          </cell>
          <cell r="BR517">
            <v>2.0056660064681684E-2</v>
          </cell>
          <cell r="BS517">
            <v>2.7577907588937314E-2</v>
          </cell>
          <cell r="BT517">
            <v>1.2535412540426054E-2</v>
          </cell>
          <cell r="BV517">
            <v>6.9295760523475041</v>
          </cell>
          <cell r="DB517" t="str">
            <v>Main</v>
          </cell>
          <cell r="DC517" t="str">
            <v>Socialeconomic</v>
          </cell>
        </row>
        <row r="518">
          <cell r="AT518" t="str">
            <v>Note: age not reported is excluded</v>
          </cell>
          <cell r="BA518" t="str">
            <v>Financial intermediation</v>
          </cell>
          <cell r="BE518">
            <v>1.2535412540426054E-2</v>
          </cell>
          <cell r="BF518">
            <v>2.2563742572766894E-2</v>
          </cell>
          <cell r="BG518">
            <v>0.16546744553362369</v>
          </cell>
          <cell r="BH518">
            <v>0.20056660064681656</v>
          </cell>
          <cell r="BI518">
            <v>0.47383859402810607</v>
          </cell>
          <cell r="BJ518">
            <v>1.3112041517285706</v>
          </cell>
          <cell r="BK518">
            <v>0.16546744553362369</v>
          </cell>
          <cell r="BL518">
            <v>0.26575074585703229</v>
          </cell>
          <cell r="BM518">
            <v>0.17549577556596449</v>
          </cell>
          <cell r="BN518">
            <v>0.30586406598639565</v>
          </cell>
          <cell r="BO518">
            <v>0.13788953794468645</v>
          </cell>
          <cell r="BP518">
            <v>0.16045328051745328</v>
          </cell>
          <cell r="BQ518">
            <v>8.0226640258726736E-2</v>
          </cell>
          <cell r="BR518">
            <v>6.0169980194045049E-2</v>
          </cell>
          <cell r="BS518">
            <v>5.014165016170421E-3</v>
          </cell>
          <cell r="BT518">
            <v>2.5070825080852105E-3</v>
          </cell>
          <cell r="BV518">
            <v>3.5450146664324929</v>
          </cell>
          <cell r="CL518" t="str">
            <v>Table 263. Participation rates 1991 by sex and marital status, by activity status, male/female</v>
          </cell>
        </row>
        <row r="519">
          <cell r="H519" t="str">
            <v>Main</v>
          </cell>
          <cell r="I519" t="str">
            <v>Social Economic</v>
          </cell>
          <cell r="R519" t="str">
            <v>Main</v>
          </cell>
          <cell r="S519" t="str">
            <v>Social Economic</v>
          </cell>
          <cell r="AC519" t="str">
            <v>Main</v>
          </cell>
          <cell r="AD519" t="str">
            <v>Social Economic</v>
          </cell>
          <cell r="AN519" t="str">
            <v>Main</v>
          </cell>
          <cell r="AO519" t="str">
            <v>Social Economic</v>
          </cell>
          <cell r="BA519" t="str">
            <v>Real estate, renting and business activities</v>
          </cell>
          <cell r="BE519">
            <v>0.2582294983327767</v>
          </cell>
          <cell r="BF519">
            <v>0.14039662045277163</v>
          </cell>
          <cell r="BG519">
            <v>1.3613458018902724</v>
          </cell>
          <cell r="BH519">
            <v>0.75212475242556731</v>
          </cell>
          <cell r="BI519">
            <v>1.7223656830545271</v>
          </cell>
          <cell r="BJ519">
            <v>1.5819690626017613</v>
          </cell>
          <cell r="BK519">
            <v>0.47133151152002078</v>
          </cell>
          <cell r="BL519">
            <v>0.45378193396342315</v>
          </cell>
          <cell r="BM519">
            <v>0.51896607917364035</v>
          </cell>
          <cell r="BN519">
            <v>0.47383859402810607</v>
          </cell>
          <cell r="BO519">
            <v>0.44124652142299703</v>
          </cell>
          <cell r="BP519">
            <v>0.2406799207761802</v>
          </cell>
          <cell r="BQ519">
            <v>0.28580740592171405</v>
          </cell>
          <cell r="BR519">
            <v>0.13788953794468645</v>
          </cell>
          <cell r="BS519">
            <v>2.5070825080852108E-2</v>
          </cell>
          <cell r="BT519">
            <v>1.7549577556596474E-2</v>
          </cell>
          <cell r="BV519">
            <v>8.8825933261458925</v>
          </cell>
        </row>
        <row r="520">
          <cell r="C520" t="str">
            <v>Tabel 243. Unemployment by sex, age and (non) Aruban status (1997)</v>
          </cell>
          <cell r="M520" t="str">
            <v>Tabel 244. Percentage of unemployment by sex, age and (non) Aruban status (1997)</v>
          </cell>
          <cell r="X520" t="str">
            <v>Tabel 245. Unemployment by sex, age and (non) Aruban status (2000)</v>
          </cell>
          <cell r="AI520" t="str">
            <v>Tabel 246. Percentage of unemployment by sex, age and (non) Aruban status (2000)</v>
          </cell>
          <cell r="AW520" t="str">
            <v>Main</v>
          </cell>
          <cell r="AX520" t="str">
            <v>Social Economic</v>
          </cell>
          <cell r="BA520" t="str">
            <v>Public administration and defence; social security</v>
          </cell>
          <cell r="BE520">
            <v>9.0254970291067577E-2</v>
          </cell>
          <cell r="BF520">
            <v>4.2620402637448582E-2</v>
          </cell>
          <cell r="BG520">
            <v>0.76967432998216401</v>
          </cell>
          <cell r="BH520">
            <v>0.49640233660087318</v>
          </cell>
          <cell r="BI520">
            <v>2.3165442374706964</v>
          </cell>
          <cell r="BJ520">
            <v>1.3613458018902724</v>
          </cell>
          <cell r="BK520">
            <v>0.28330032341362882</v>
          </cell>
          <cell r="BL520">
            <v>0.27076491087320276</v>
          </cell>
          <cell r="BM520">
            <v>0.81730889763578352</v>
          </cell>
          <cell r="BN520">
            <v>0.45378193396342315</v>
          </cell>
          <cell r="BO520">
            <v>0.52147316168172553</v>
          </cell>
          <cell r="BP520">
            <v>0.44375360393108226</v>
          </cell>
          <cell r="BQ520">
            <v>0.26324366334894711</v>
          </cell>
          <cell r="BR520">
            <v>0.25321533331660623</v>
          </cell>
          <cell r="BS520">
            <v>2.0056660064681684E-2</v>
          </cell>
          <cell r="BT520">
            <v>1.0028330032340842E-2</v>
          </cell>
          <cell r="BV520">
            <v>8.4137688971339433</v>
          </cell>
          <cell r="CM520" t="str">
            <v>Census 1991</v>
          </cell>
          <cell r="CS520" t="str">
            <v>Population  ≥ 14 yrs</v>
          </cell>
        </row>
        <row r="521">
          <cell r="AT521" t="str">
            <v>Table 250. Unemployment rate by regio, 1994</v>
          </cell>
          <cell r="BA521" t="str">
            <v>Education</v>
          </cell>
          <cell r="BE521">
            <v>2.5070825080852105E-3</v>
          </cell>
          <cell r="BF521">
            <v>6.5184145210215483E-2</v>
          </cell>
          <cell r="BG521">
            <v>3.0084990097022524E-2</v>
          </cell>
          <cell r="BH521">
            <v>0.18552410559830532</v>
          </cell>
          <cell r="BI521">
            <v>0.1203399603880901</v>
          </cell>
          <cell r="BJ521">
            <v>0.27076491087320276</v>
          </cell>
          <cell r="BK521">
            <v>3.2592072605107741E-2</v>
          </cell>
          <cell r="BL521">
            <v>6.2677062702130262E-2</v>
          </cell>
          <cell r="BM521">
            <v>8.2733722766811943E-2</v>
          </cell>
          <cell r="BN521">
            <v>0.28079324090554358</v>
          </cell>
          <cell r="BO521">
            <v>0.69195477223152158</v>
          </cell>
          <cell r="BP521">
            <v>1.3362749768094215</v>
          </cell>
          <cell r="BQ521">
            <v>0.14290370296085683</v>
          </cell>
          <cell r="BR521">
            <v>0.10780454784766404</v>
          </cell>
          <cell r="BS521">
            <v>0</v>
          </cell>
          <cell r="BT521">
            <v>2.5070825080852105E-3</v>
          </cell>
          <cell r="BV521">
            <v>3.4146463760120644</v>
          </cell>
          <cell r="CM521" t="str">
            <v>Employed</v>
          </cell>
          <cell r="CP521" t="str">
            <v>Unemployed</v>
          </cell>
          <cell r="CS521" t="str">
            <v xml:space="preserve"> October 6, 1991</v>
          </cell>
          <cell r="CV521" t="str">
            <v>Participation rates</v>
          </cell>
          <cell r="CY521" t="str">
            <v>Non-active*</v>
          </cell>
          <cell r="DB521" t="str">
            <v>Activtiy status unknown</v>
          </cell>
        </row>
        <row r="522">
          <cell r="D522" t="str">
            <v>Born in Aruba</v>
          </cell>
          <cell r="G522" t="str">
            <v>Foreign-born</v>
          </cell>
          <cell r="K522" t="str">
            <v>TOTAL</v>
          </cell>
          <cell r="N522" t="str">
            <v>Born in Aruba</v>
          </cell>
          <cell r="Q522" t="str">
            <v>Foreign-born</v>
          </cell>
          <cell r="U522" t="str">
            <v>TOTAL</v>
          </cell>
          <cell r="Y522" t="str">
            <v>Born in Aruba</v>
          </cell>
          <cell r="AB522" t="str">
            <v>Foreign-born</v>
          </cell>
          <cell r="AG522" t="str">
            <v>TOTAL</v>
          </cell>
          <cell r="AJ522" t="str">
            <v>Born in Aruba</v>
          </cell>
          <cell r="AM522" t="str">
            <v>Foreign-born</v>
          </cell>
          <cell r="AR522" t="str">
            <v>TOTAL</v>
          </cell>
          <cell r="BA522" t="str">
            <v>Health and social work</v>
          </cell>
          <cell r="BE522">
            <v>1.5042495048511262E-2</v>
          </cell>
          <cell r="BF522">
            <v>7.5212475242556309E-2</v>
          </cell>
          <cell r="BG522">
            <v>0.1704816105497941</v>
          </cell>
          <cell r="BH522">
            <v>0.64682728708598736</v>
          </cell>
          <cell r="BI522">
            <v>0.27327199338128799</v>
          </cell>
          <cell r="BJ522">
            <v>1.5017424223430382</v>
          </cell>
          <cell r="BK522">
            <v>3.7606237621278155E-2</v>
          </cell>
          <cell r="BL522">
            <v>0.13036829042043097</v>
          </cell>
          <cell r="BM522">
            <v>0.16546744553362369</v>
          </cell>
          <cell r="BN522">
            <v>0.84739388773280644</v>
          </cell>
          <cell r="BO522">
            <v>0.16546744553362369</v>
          </cell>
          <cell r="BP522">
            <v>0.38358362373703719</v>
          </cell>
          <cell r="BQ522">
            <v>0.22313034321958339</v>
          </cell>
          <cell r="BR522">
            <v>9.7776217815323224E-2</v>
          </cell>
          <cell r="BS522">
            <v>2.5070825080852105E-3</v>
          </cell>
          <cell r="BT522">
            <v>5.014165016170421E-3</v>
          </cell>
          <cell r="BV522">
            <v>4.7408930227891375</v>
          </cell>
          <cell r="CL522" t="str">
            <v>Marital status</v>
          </cell>
          <cell r="CM522" t="str">
            <v xml:space="preserve">Male </v>
          </cell>
          <cell r="CN522" t="str">
            <v>Female</v>
          </cell>
          <cell r="CO522" t="str">
            <v>Total</v>
          </cell>
          <cell r="CP522" t="str">
            <v xml:space="preserve">Male </v>
          </cell>
          <cell r="CQ522" t="str">
            <v>Female</v>
          </cell>
          <cell r="CR522" t="str">
            <v>Total</v>
          </cell>
          <cell r="CS522" t="str">
            <v xml:space="preserve">Male </v>
          </cell>
          <cell r="CT522" t="str">
            <v>Female</v>
          </cell>
          <cell r="CU522" t="str">
            <v>Total</v>
          </cell>
          <cell r="CV522" t="str">
            <v>Male</v>
          </cell>
          <cell r="CW522" t="str">
            <v>Female</v>
          </cell>
          <cell r="CX522" t="str">
            <v>Total</v>
          </cell>
          <cell r="CY522" t="str">
            <v xml:space="preserve">Male </v>
          </cell>
          <cell r="CZ522" t="str">
            <v>Female</v>
          </cell>
          <cell r="DA522" t="str">
            <v>Total</v>
          </cell>
          <cell r="DB522" t="str">
            <v xml:space="preserve">Male </v>
          </cell>
          <cell r="DC522" t="str">
            <v>Female</v>
          </cell>
          <cell r="DD522" t="str">
            <v>Total</v>
          </cell>
        </row>
        <row r="523">
          <cell r="C523" t="str">
            <v>age group</v>
          </cell>
          <cell r="D523" t="str">
            <v>Male</v>
          </cell>
          <cell r="E523" t="str">
            <v>Female</v>
          </cell>
          <cell r="F523" t="str">
            <v>Total</v>
          </cell>
          <cell r="G523" t="str">
            <v>Male</v>
          </cell>
          <cell r="H523" t="str">
            <v>Female</v>
          </cell>
          <cell r="I523" t="str">
            <v>Total</v>
          </cell>
          <cell r="M523" t="str">
            <v>age group</v>
          </cell>
          <cell r="N523" t="str">
            <v>Male</v>
          </cell>
          <cell r="O523" t="str">
            <v>Female</v>
          </cell>
          <cell r="P523" t="str">
            <v>Total</v>
          </cell>
          <cell r="Q523" t="str">
            <v>Male</v>
          </cell>
          <cell r="R523" t="str">
            <v>Female</v>
          </cell>
          <cell r="S523" t="str">
            <v>Total</v>
          </cell>
          <cell r="X523" t="str">
            <v>age group</v>
          </cell>
          <cell r="Y523" t="str">
            <v>Male</v>
          </cell>
          <cell r="Z523" t="str">
            <v>Female</v>
          </cell>
          <cell r="AA523" t="str">
            <v>Total</v>
          </cell>
          <cell r="AB523" t="str">
            <v>Male</v>
          </cell>
          <cell r="AC523" t="str">
            <v>Female</v>
          </cell>
          <cell r="AD523" t="str">
            <v>Total</v>
          </cell>
          <cell r="AI523" t="str">
            <v>age group</v>
          </cell>
          <cell r="AJ523" t="str">
            <v>Male</v>
          </cell>
          <cell r="AK523" t="str">
            <v>Female</v>
          </cell>
          <cell r="AL523" t="str">
            <v>Total</v>
          </cell>
          <cell r="AM523" t="str">
            <v>Male</v>
          </cell>
          <cell r="AN523" t="str">
            <v>Female</v>
          </cell>
          <cell r="AO523" t="str">
            <v>Total</v>
          </cell>
          <cell r="AU523" t="str">
            <v>LFS 1994</v>
          </cell>
          <cell r="BA523" t="str">
            <v>Other community, social and personal services</v>
          </cell>
          <cell r="BE523">
            <v>0.18552410559830532</v>
          </cell>
          <cell r="BF523">
            <v>0.11532579537191967</v>
          </cell>
          <cell r="BG523">
            <v>1.1758216962919725</v>
          </cell>
          <cell r="BH523">
            <v>0.81480181512769823</v>
          </cell>
          <cell r="BI523">
            <v>1.7198586005464422</v>
          </cell>
          <cell r="BJ523">
            <v>1.1106375510817563</v>
          </cell>
          <cell r="BK523">
            <v>0.2582294983327767</v>
          </cell>
          <cell r="BL523">
            <v>0.24820116830043584</v>
          </cell>
          <cell r="BM523">
            <v>0.37104821119661113</v>
          </cell>
          <cell r="BN523">
            <v>0.21560909569532777</v>
          </cell>
          <cell r="BO523">
            <v>0.16546744553362369</v>
          </cell>
          <cell r="BP523">
            <v>0.12786120791234573</v>
          </cell>
          <cell r="BQ523">
            <v>4.5127485145533788E-2</v>
          </cell>
          <cell r="BR523">
            <v>3.2592072605107741E-2</v>
          </cell>
          <cell r="BS523">
            <v>1.5042495048511262E-2</v>
          </cell>
          <cell r="BT523">
            <v>2.0056660064681684E-2</v>
          </cell>
          <cell r="BV523">
            <v>6.6212049038530498</v>
          </cell>
        </row>
        <row r="524">
          <cell r="X524">
            <v>14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G524">
            <v>0</v>
          </cell>
          <cell r="AI524">
            <v>14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R524">
            <v>0</v>
          </cell>
          <cell r="AT524" t="str">
            <v>Region of residence</v>
          </cell>
          <cell r="AV524" t="str">
            <v>Employed</v>
          </cell>
          <cell r="AW524" t="str">
            <v>Unemployed</v>
          </cell>
          <cell r="AY524" t="str">
            <v>Unemployment rate</v>
          </cell>
          <cell r="BA524" t="str">
            <v>Private households with employed persons</v>
          </cell>
          <cell r="BE524">
            <v>3.2592072605107741E-2</v>
          </cell>
          <cell r="BF524">
            <v>0.98277634316940921</v>
          </cell>
          <cell r="BG524">
            <v>6.5184145210215483E-2</v>
          </cell>
          <cell r="BH524">
            <v>1.9605385213226121</v>
          </cell>
          <cell r="BI524">
            <v>4.7634567653619002E-2</v>
          </cell>
          <cell r="BJ524">
            <v>0.78471682503067541</v>
          </cell>
          <cell r="BK524">
            <v>2.2563742572766894E-2</v>
          </cell>
          <cell r="BL524">
            <v>0.34347030360767383</v>
          </cell>
          <cell r="BM524">
            <v>7.5212475242556311E-3</v>
          </cell>
          <cell r="BN524">
            <v>0.14791786797702727</v>
          </cell>
          <cell r="BO524">
            <v>2.5070825080852105E-3</v>
          </cell>
          <cell r="BP524">
            <v>3.0084990097022524E-2</v>
          </cell>
          <cell r="BQ524">
            <v>0</v>
          </cell>
          <cell r="BR524">
            <v>0</v>
          </cell>
          <cell r="BS524">
            <v>0</v>
          </cell>
          <cell r="BT524">
            <v>2.2563742572766894E-2</v>
          </cell>
          <cell r="BV524">
            <v>4.4500714518512359</v>
          </cell>
          <cell r="CP524" t="str">
            <v xml:space="preserve"> </v>
          </cell>
        </row>
        <row r="525">
          <cell r="C525" t="str">
            <v>15-19</v>
          </cell>
          <cell r="D525">
            <v>123.39124044139892</v>
          </cell>
          <cell r="E525">
            <v>153.86758162062722</v>
          </cell>
          <cell r="F525">
            <v>277.25882206202613</v>
          </cell>
          <cell r="G525">
            <v>27.4202756536442</v>
          </cell>
          <cell r="H525">
            <v>89.756089278699193</v>
          </cell>
          <cell r="I525">
            <v>117.1763649323434</v>
          </cell>
          <cell r="K525">
            <v>394.43518699436953</v>
          </cell>
          <cell r="M525" t="str">
            <v>15-19</v>
          </cell>
          <cell r="N525">
            <v>3.9243858403206233</v>
          </cell>
          <cell r="O525">
            <v>4.8936679494938815</v>
          </cell>
          <cell r="P525">
            <v>8.8180537898145026</v>
          </cell>
          <cell r="Q525">
            <v>0.87208574229347158</v>
          </cell>
          <cell r="R525">
            <v>2.8546396372047638</v>
          </cell>
          <cell r="S525">
            <v>3.7267253794982356</v>
          </cell>
          <cell r="U525">
            <v>12.54477916931274</v>
          </cell>
          <cell r="X525" t="str">
            <v>15-19</v>
          </cell>
          <cell r="Y525">
            <v>80.849999999999881</v>
          </cell>
          <cell r="Z525">
            <v>60.899999999999935</v>
          </cell>
          <cell r="AA525">
            <v>141.75</v>
          </cell>
          <cell r="AB525">
            <v>47.25</v>
          </cell>
          <cell r="AC525">
            <v>40.950000000000003</v>
          </cell>
          <cell r="AD525">
            <v>88.199999999999861</v>
          </cell>
          <cell r="AG525">
            <v>229.95</v>
          </cell>
          <cell r="AI525" t="str">
            <v>15-19</v>
          </cell>
          <cell r="AJ525">
            <v>2.610169491525415</v>
          </cell>
          <cell r="AK525">
            <v>1.9661016949152486</v>
          </cell>
          <cell r="AL525">
            <v>4.5762711864406693</v>
          </cell>
          <cell r="AM525">
            <v>1.5254237288135566</v>
          </cell>
          <cell r="AN525">
            <v>1.3220338983050826</v>
          </cell>
          <cell r="AO525">
            <v>2.8474576271186347</v>
          </cell>
          <cell r="AR525">
            <v>7.4237288135593094</v>
          </cell>
          <cell r="AV525" t="str">
            <v>Total</v>
          </cell>
          <cell r="AW525" t="str">
            <v>Total</v>
          </cell>
          <cell r="AY525" t="str">
            <v>Total</v>
          </cell>
          <cell r="BA525" t="str">
            <v>Extra territorial organizations and bodies</v>
          </cell>
          <cell r="BE525">
            <v>0</v>
          </cell>
          <cell r="BF525">
            <v>0</v>
          </cell>
          <cell r="BG525">
            <v>2.5070825080852105E-3</v>
          </cell>
          <cell r="BH525">
            <v>0</v>
          </cell>
          <cell r="BI525">
            <v>1.0028330032340842E-2</v>
          </cell>
          <cell r="BJ525">
            <v>1.0028330032340842E-2</v>
          </cell>
          <cell r="BK525">
            <v>2.5070825080852105E-3</v>
          </cell>
          <cell r="BL525">
            <v>2.0056660064681684E-2</v>
          </cell>
          <cell r="BM525">
            <v>2.5070825080852105E-3</v>
          </cell>
          <cell r="BN525">
            <v>2.5070825080852105E-3</v>
          </cell>
          <cell r="BO525">
            <v>2.7577907588937314E-2</v>
          </cell>
          <cell r="BP525">
            <v>1.0028330032340842E-2</v>
          </cell>
          <cell r="BQ525">
            <v>1.5042495048511262E-2</v>
          </cell>
          <cell r="BR525">
            <v>5.014165016170421E-3</v>
          </cell>
          <cell r="BS525">
            <v>0</v>
          </cell>
          <cell r="BT525">
            <v>0</v>
          </cell>
          <cell r="BV525">
            <v>0.10780454784766405</v>
          </cell>
        </row>
        <row r="526">
          <cell r="C526" t="str">
            <v>20-24</v>
          </cell>
          <cell r="D526">
            <v>239.15145347167095</v>
          </cell>
          <cell r="E526">
            <v>212.79209208029886</v>
          </cell>
          <cell r="F526">
            <v>451.94354555196998</v>
          </cell>
          <cell r="G526">
            <v>18.396265651667001</v>
          </cell>
          <cell r="H526">
            <v>88.6633717001245</v>
          </cell>
          <cell r="I526">
            <v>107.05963735179151</v>
          </cell>
          <cell r="K526">
            <v>559.00318290376151</v>
          </cell>
          <cell r="M526" t="str">
            <v>20-24</v>
          </cell>
          <cell r="N526">
            <v>7.6060713413611047</v>
          </cell>
          <cell r="O526">
            <v>6.7677273532939566</v>
          </cell>
          <cell r="P526">
            <v>14.373798694655068</v>
          </cell>
          <cell r="Q526">
            <v>0.58508241087393131</v>
          </cell>
          <cell r="R526">
            <v>2.8198863972058148</v>
          </cell>
          <cell r="S526">
            <v>3.404968808079746</v>
          </cell>
          <cell r="U526">
            <v>17.778767502734816</v>
          </cell>
          <cell r="X526" t="str">
            <v>20-24</v>
          </cell>
          <cell r="Y526">
            <v>163.80000000000001</v>
          </cell>
          <cell r="Z526">
            <v>139.65</v>
          </cell>
          <cell r="AA526">
            <v>303.45000000000164</v>
          </cell>
          <cell r="AB526">
            <v>76.649999999999892</v>
          </cell>
          <cell r="AC526">
            <v>117.6</v>
          </cell>
          <cell r="AD526">
            <v>194.25</v>
          </cell>
          <cell r="AG526">
            <v>497.70000000000164</v>
          </cell>
          <cell r="AI526" t="str">
            <v>20-24</v>
          </cell>
          <cell r="AJ526">
            <v>5.2881355932203302</v>
          </cell>
          <cell r="AK526">
            <v>4.5084745762711789</v>
          </cell>
          <cell r="AL526">
            <v>9.7966101694915615</v>
          </cell>
          <cell r="AM526">
            <v>2.4745762711864328</v>
          </cell>
          <cell r="AN526">
            <v>3.7966101694915184</v>
          </cell>
          <cell r="AO526">
            <v>6.2711864406779547</v>
          </cell>
          <cell r="AR526">
            <v>16.067796610169516</v>
          </cell>
          <cell r="AT526" t="str">
            <v>Noord/ Tanki Leendert</v>
          </cell>
          <cell r="AV526">
            <v>5212.6466974899949</v>
          </cell>
          <cell r="AW526">
            <v>299.24364613000006</v>
          </cell>
          <cell r="AY526">
            <v>5.4290565935582178</v>
          </cell>
          <cell r="BA526" t="str">
            <v>Not reported</v>
          </cell>
          <cell r="BE526">
            <v>5.2648732669789415E-2</v>
          </cell>
          <cell r="BF526">
            <v>2.2563742572766894E-2</v>
          </cell>
          <cell r="BG526">
            <v>0.16045328051745328</v>
          </cell>
          <cell r="BH526">
            <v>6.0169980194045049E-2</v>
          </cell>
          <cell r="BI526">
            <v>0.17298869305787931</v>
          </cell>
          <cell r="BJ526">
            <v>8.5240805274897163E-2</v>
          </cell>
          <cell r="BK526">
            <v>2.7577907588937314E-2</v>
          </cell>
          <cell r="BL526">
            <v>3.7606237621278155E-2</v>
          </cell>
          <cell r="BM526">
            <v>4.2620402637448582E-2</v>
          </cell>
          <cell r="BN526">
            <v>3.5099155113192948E-2</v>
          </cell>
          <cell r="BO526">
            <v>2.0056660064681684E-2</v>
          </cell>
          <cell r="BP526">
            <v>1.5042495048511262E-2</v>
          </cell>
          <cell r="BQ526">
            <v>5.014165016170421E-3</v>
          </cell>
          <cell r="BR526">
            <v>7.5212475242556311E-3</v>
          </cell>
          <cell r="BS526">
            <v>1.2535412540426054E-2</v>
          </cell>
          <cell r="BT526">
            <v>1.2535412540426054E-2</v>
          </cell>
          <cell r="BV526">
            <v>0.76967432998215923</v>
          </cell>
          <cell r="CL526" t="str">
            <v>Never married</v>
          </cell>
          <cell r="CM526">
            <v>5530.7199999998293</v>
          </cell>
          <cell r="CN526">
            <v>5111.5999999998439</v>
          </cell>
          <cell r="CO526">
            <v>10642.320000001793</v>
          </cell>
          <cell r="CP526">
            <v>611.52000000000089</v>
          </cell>
          <cell r="CQ526">
            <v>356.72000000000133</v>
          </cell>
          <cell r="CR526">
            <v>968.23999999998841</v>
          </cell>
          <cell r="CS526">
            <v>9772.8800000010633</v>
          </cell>
          <cell r="CT526">
            <v>9760.4000000010528</v>
          </cell>
          <cell r="CU526">
            <v>19533.280000009257</v>
          </cell>
          <cell r="CV526">
            <v>63.179289687633741</v>
          </cell>
          <cell r="CW526">
            <v>56.271404109589071</v>
          </cell>
          <cell r="CX526">
            <v>59.726086026111894</v>
          </cell>
          <cell r="CY526">
            <v>3579.6799999998971</v>
          </cell>
          <cell r="CZ526">
            <v>4249.4399999998741</v>
          </cell>
          <cell r="DA526">
            <v>7829.1199999997489</v>
          </cell>
          <cell r="DB526">
            <v>50.96</v>
          </cell>
          <cell r="DC526">
            <v>42.64</v>
          </cell>
          <cell r="DD526">
            <v>93.600000000000136</v>
          </cell>
        </row>
        <row r="527">
          <cell r="C527" t="str">
            <v>25-29</v>
          </cell>
          <cell r="D527">
            <v>136.108707155442</v>
          </cell>
          <cell r="E527">
            <v>107.83812010003921</v>
          </cell>
          <cell r="F527">
            <v>243.94682725548114</v>
          </cell>
          <cell r="G527">
            <v>97.220505111029993</v>
          </cell>
          <cell r="H527">
            <v>71.892080066692799</v>
          </cell>
          <cell r="I527">
            <v>169.11258517772276</v>
          </cell>
          <cell r="K527">
            <v>413.05941243320387</v>
          </cell>
          <cell r="M527" t="str">
            <v>25-29</v>
          </cell>
          <cell r="N527">
            <v>4.3288573904793388</v>
          </cell>
          <cell r="O527">
            <v>3.4297279940902641</v>
          </cell>
          <cell r="P527">
            <v>7.7585853845696011</v>
          </cell>
          <cell r="Q527">
            <v>3.0920409931995274</v>
          </cell>
          <cell r="R527">
            <v>2.2864853293935092</v>
          </cell>
          <cell r="S527">
            <v>5.3785263225930366</v>
          </cell>
          <cell r="U527">
            <v>13.137111707162635</v>
          </cell>
          <cell r="X527" t="str">
            <v>25-29</v>
          </cell>
          <cell r="Y527">
            <v>127.05</v>
          </cell>
          <cell r="Z527">
            <v>88.199999999999861</v>
          </cell>
          <cell r="AA527">
            <v>215.25000000000071</v>
          </cell>
          <cell r="AB527">
            <v>55.649999999999949</v>
          </cell>
          <cell r="AC527">
            <v>137.55000000000001</v>
          </cell>
          <cell r="AD527">
            <v>193.2</v>
          </cell>
          <cell r="AG527">
            <v>408.45000000000073</v>
          </cell>
          <cell r="AI527" t="str">
            <v>25-29</v>
          </cell>
          <cell r="AJ527">
            <v>4.1016949152542299</v>
          </cell>
          <cell r="AK527">
            <v>2.8474576271186347</v>
          </cell>
          <cell r="AL527">
            <v>6.9491525423728921</v>
          </cell>
          <cell r="AM527">
            <v>1.7966101694915206</v>
          </cell>
          <cell r="AN527">
            <v>4.4406779661016875</v>
          </cell>
          <cell r="AO527">
            <v>6.237288135593209</v>
          </cell>
          <cell r="AR527">
            <v>13.186440677966102</v>
          </cell>
          <cell r="AT527" t="str">
            <v>Oranjestad West</v>
          </cell>
          <cell r="AV527">
            <v>5062.7550680199911</v>
          </cell>
          <cell r="AW527">
            <v>263.64327975000003</v>
          </cell>
          <cell r="AY527">
            <v>4.9497477007212547</v>
          </cell>
          <cell r="CL527" t="str">
            <v>Married</v>
          </cell>
          <cell r="CM527">
            <v>9842.5600000011218</v>
          </cell>
          <cell r="CN527">
            <v>5444.3999999998323</v>
          </cell>
          <cell r="CO527">
            <v>15286.960000005693</v>
          </cell>
          <cell r="CP527">
            <v>362.96000000000146</v>
          </cell>
          <cell r="CQ527">
            <v>358.80000000000138</v>
          </cell>
          <cell r="CR527">
            <v>721.75999999999704</v>
          </cell>
          <cell r="CS527">
            <v>12723.36000000354</v>
          </cell>
          <cell r="CT527">
            <v>12333.360000003213</v>
          </cell>
          <cell r="CU527">
            <v>25056.720000013895</v>
          </cell>
          <cell r="CV527">
            <v>80.394887760120113</v>
          </cell>
          <cell r="CW527">
            <v>47.216111017092636</v>
          </cell>
          <cell r="CX527">
            <v>64.07342657343375</v>
          </cell>
          <cell r="CY527">
            <v>2488.7199999999352</v>
          </cell>
          <cell r="CZ527">
            <v>6487.5199999997958</v>
          </cell>
          <cell r="DA527">
            <v>8976.2400000003945</v>
          </cell>
          <cell r="DB527">
            <v>29.12</v>
          </cell>
          <cell r="DC527">
            <v>42.64</v>
          </cell>
          <cell r="DD527">
            <v>71.760000000000005</v>
          </cell>
        </row>
        <row r="528">
          <cell r="C528" t="str">
            <v>30-34</v>
          </cell>
          <cell r="D528">
            <v>172.95890229484098</v>
          </cell>
          <cell r="E528">
            <v>152.38722239999899</v>
          </cell>
          <cell r="F528">
            <v>325.34612469483994</v>
          </cell>
          <cell r="G528">
            <v>51.887670688452303</v>
          </cell>
          <cell r="H528">
            <v>137.14850015999909</v>
          </cell>
          <cell r="I528">
            <v>189.03617084845143</v>
          </cell>
          <cell r="K528">
            <v>514.38229554329132</v>
          </cell>
          <cell r="M528" t="str">
            <v>30-34</v>
          </cell>
          <cell r="N528">
            <v>5.5008561766232349</v>
          </cell>
          <cell r="O528">
            <v>4.8465859950274259</v>
          </cell>
          <cell r="P528">
            <v>10.347442171650661</v>
          </cell>
          <cell r="Q528">
            <v>1.650256852986971</v>
          </cell>
          <cell r="R528">
            <v>4.3619273955246829</v>
          </cell>
          <cell r="S528">
            <v>6.0121842485116552</v>
          </cell>
          <cell r="U528">
            <v>16.359626420162314</v>
          </cell>
          <cell r="X528" t="str">
            <v>30-34</v>
          </cell>
          <cell r="Y528">
            <v>127.05</v>
          </cell>
          <cell r="Z528">
            <v>85.049999999999869</v>
          </cell>
          <cell r="AA528">
            <v>212.10000000000068</v>
          </cell>
          <cell r="AB528">
            <v>62.999999999999929</v>
          </cell>
          <cell r="AC528">
            <v>130.19999999999999</v>
          </cell>
          <cell r="AD528">
            <v>193.2</v>
          </cell>
          <cell r="AG528">
            <v>405.30000000000064</v>
          </cell>
          <cell r="AI528" t="str">
            <v>30-34</v>
          </cell>
          <cell r="AJ528">
            <v>4.1016949152542299</v>
          </cell>
          <cell r="AK528">
            <v>2.7457627118643977</v>
          </cell>
          <cell r="AL528">
            <v>6.8474576271186542</v>
          </cell>
          <cell r="AM528">
            <v>2.0338983050847399</v>
          </cell>
          <cell r="AN528">
            <v>4.2033898305084669</v>
          </cell>
          <cell r="AO528">
            <v>6.237288135593209</v>
          </cell>
          <cell r="AR528">
            <v>13.084745762711862</v>
          </cell>
          <cell r="AT528" t="str">
            <v>Oranjestad Oost</v>
          </cell>
          <cell r="AV528">
            <v>6729.1550622699924</v>
          </cell>
          <cell r="AW528">
            <v>400.41882457999992</v>
          </cell>
          <cell r="AY528">
            <v>5.616307943992906</v>
          </cell>
          <cell r="BA528" t="str">
            <v>Total</v>
          </cell>
          <cell r="BE528">
            <v>2.6850853661592069</v>
          </cell>
          <cell r="BF528">
            <v>2.670042871110696</v>
          </cell>
          <cell r="BG528">
            <v>14.841928447866021</v>
          </cell>
          <cell r="BH528">
            <v>12.217013061900349</v>
          </cell>
          <cell r="BI528">
            <v>21.590994559630815</v>
          </cell>
          <cell r="BJ528">
            <v>18.437084764460835</v>
          </cell>
          <cell r="BK528">
            <v>3.4898588512545246</v>
          </cell>
          <cell r="BL528">
            <v>3.8157795773055878</v>
          </cell>
          <cell r="BM528">
            <v>5.598315240554248</v>
          </cell>
          <cell r="BN528">
            <v>4.6782159600868631</v>
          </cell>
          <cell r="BO528">
            <v>3.7982299997489921</v>
          </cell>
          <cell r="BP528">
            <v>3.5124225938272904</v>
          </cell>
          <cell r="BQ528">
            <v>1.431544112116655</v>
          </cell>
          <cell r="BR528">
            <v>0.81981598014386881</v>
          </cell>
          <cell r="BS528">
            <v>0.23065159074383898</v>
          </cell>
          <cell r="BT528">
            <v>0.18301702309022011</v>
          </cell>
          <cell r="BV528">
            <v>100</v>
          </cell>
          <cell r="CL528" t="str">
            <v>Divorced</v>
          </cell>
          <cell r="CM528">
            <v>1162.7199999999816</v>
          </cell>
          <cell r="CN528">
            <v>1385.2799999999738</v>
          </cell>
          <cell r="CO528">
            <v>2547.9999999999332</v>
          </cell>
          <cell r="CP528">
            <v>65.52</v>
          </cell>
          <cell r="CQ528">
            <v>90.480000000000118</v>
          </cell>
          <cell r="CR528">
            <v>156</v>
          </cell>
          <cell r="CS528">
            <v>1548.5599999999681</v>
          </cell>
          <cell r="CT528">
            <v>2200.6399999999453</v>
          </cell>
          <cell r="CU528">
            <v>3749.1999999998911</v>
          </cell>
          <cell r="CV528">
            <v>79.743416610398128</v>
          </cell>
          <cell r="CW528">
            <v>67.378917378917066</v>
          </cell>
          <cell r="CX528">
            <v>72.483969891273816</v>
          </cell>
          <cell r="CY528">
            <v>312</v>
          </cell>
          <cell r="CZ528">
            <v>714.47999999999729</v>
          </cell>
          <cell r="DA528">
            <v>1026.4799999999864</v>
          </cell>
          <cell r="DB528">
            <v>8.32</v>
          </cell>
          <cell r="DC528">
            <v>10.4</v>
          </cell>
          <cell r="DD528">
            <v>18.72</v>
          </cell>
        </row>
        <row r="529">
          <cell r="C529" t="str">
            <v>35-39</v>
          </cell>
          <cell r="D529">
            <v>193.93157100510237</v>
          </cell>
          <cell r="E529">
            <v>95.3703750982381</v>
          </cell>
          <cell r="F529">
            <v>289.30194610334047</v>
          </cell>
          <cell r="G529">
            <v>48.4828927512756</v>
          </cell>
          <cell r="H529">
            <v>54.4973571989932</v>
          </cell>
          <cell r="I529">
            <v>102.9802499502688</v>
          </cell>
          <cell r="K529">
            <v>392.28219605360925</v>
          </cell>
          <cell r="M529" t="str">
            <v>35-39</v>
          </cell>
          <cell r="N529">
            <v>6.1678795716864654</v>
          </cell>
          <cell r="O529">
            <v>3.0331986961371125</v>
          </cell>
          <cell r="P529">
            <v>9.2010782678235774</v>
          </cell>
          <cell r="Q529">
            <v>1.5419698929216166</v>
          </cell>
          <cell r="R529">
            <v>1.7332563977926356</v>
          </cell>
          <cell r="S529">
            <v>3.2752262907142518</v>
          </cell>
          <cell r="U529">
            <v>12.476304558537828</v>
          </cell>
          <cell r="X529" t="str">
            <v>35-39</v>
          </cell>
          <cell r="Y529">
            <v>139.65</v>
          </cell>
          <cell r="Z529">
            <v>97.649999999999835</v>
          </cell>
          <cell r="AA529">
            <v>237.30000000000095</v>
          </cell>
          <cell r="AB529">
            <v>51.45</v>
          </cell>
          <cell r="AC529">
            <v>150.15</v>
          </cell>
          <cell r="AD529">
            <v>201.60000000000056</v>
          </cell>
          <cell r="AG529">
            <v>438.90000000000151</v>
          </cell>
          <cell r="AI529" t="str">
            <v>35-39</v>
          </cell>
          <cell r="AJ529">
            <v>4.5084745762711789</v>
          </cell>
          <cell r="AK529">
            <v>3.1525423728813449</v>
          </cell>
          <cell r="AL529">
            <v>7.6610169491525593</v>
          </cell>
          <cell r="AM529">
            <v>1.6610169491525395</v>
          </cell>
          <cell r="AN529">
            <v>4.8474576271186356</v>
          </cell>
          <cell r="AO529">
            <v>6.5084745762711931</v>
          </cell>
          <cell r="AR529">
            <v>14.169491525423753</v>
          </cell>
          <cell r="AT529" t="str">
            <v>Paradera</v>
          </cell>
          <cell r="AV529">
            <v>2965.7143495299979</v>
          </cell>
          <cell r="AW529">
            <v>121.28623401</v>
          </cell>
          <cell r="AY529">
            <v>3.9289345993875973</v>
          </cell>
          <cell r="CL529" t="str">
            <v>Legally Separated</v>
          </cell>
          <cell r="CM529">
            <v>125.84</v>
          </cell>
          <cell r="CN529">
            <v>126.88</v>
          </cell>
          <cell r="CO529">
            <v>252.7199999999994</v>
          </cell>
          <cell r="CP529">
            <v>11.44</v>
          </cell>
          <cell r="CQ529">
            <v>8.32</v>
          </cell>
          <cell r="CR529">
            <v>19.760000000000002</v>
          </cell>
          <cell r="CS529">
            <v>186.16</v>
          </cell>
          <cell r="CT529">
            <v>228.8</v>
          </cell>
          <cell r="CU529">
            <v>414.96000000000248</v>
          </cell>
          <cell r="CV529">
            <v>73.743016759776538</v>
          </cell>
          <cell r="CW529">
            <v>59.633027522935741</v>
          </cell>
          <cell r="CX529">
            <v>65.994962216624629</v>
          </cell>
          <cell r="CY529">
            <v>48.88</v>
          </cell>
          <cell r="CZ529">
            <v>91.520000000000124</v>
          </cell>
          <cell r="DA529">
            <v>140.4</v>
          </cell>
          <cell r="DB529">
            <v>0</v>
          </cell>
          <cell r="DC529">
            <v>2.08</v>
          </cell>
          <cell r="DD529">
            <v>2.08</v>
          </cell>
        </row>
        <row r="530">
          <cell r="C530" t="str">
            <v>40-44</v>
          </cell>
          <cell r="D530">
            <v>225.92241222264758</v>
          </cell>
          <cell r="E530">
            <v>78.981799711883383</v>
          </cell>
          <cell r="F530">
            <v>304.90421193453091</v>
          </cell>
          <cell r="G530">
            <v>15.0614941481765</v>
          </cell>
          <cell r="H530">
            <v>92.145432997197275</v>
          </cell>
          <cell r="I530">
            <v>107.20692714537378</v>
          </cell>
          <cell r="K530">
            <v>412.11113907990466</v>
          </cell>
          <cell r="M530" t="str">
            <v>40-44</v>
          </cell>
          <cell r="N530">
            <v>7.1853294639557905</v>
          </cell>
          <cell r="O530">
            <v>2.5119696935015314</v>
          </cell>
          <cell r="P530">
            <v>9.6972991574573211</v>
          </cell>
          <cell r="Q530">
            <v>0.47902196426371918</v>
          </cell>
          <cell r="R530">
            <v>2.9306313090851197</v>
          </cell>
          <cell r="S530">
            <v>3.4096532733488392</v>
          </cell>
          <cell r="U530">
            <v>13.106952430806157</v>
          </cell>
          <cell r="X530" t="str">
            <v>40-44</v>
          </cell>
          <cell r="Y530">
            <v>171.15</v>
          </cell>
          <cell r="Z530">
            <v>106.05</v>
          </cell>
          <cell r="AA530">
            <v>277.20000000000135</v>
          </cell>
          <cell r="AB530">
            <v>56.699999999999946</v>
          </cell>
          <cell r="AC530">
            <v>108.15</v>
          </cell>
          <cell r="AD530">
            <v>164.85</v>
          </cell>
          <cell r="AG530">
            <v>442.05000000000132</v>
          </cell>
          <cell r="AI530" t="str">
            <v>40-44</v>
          </cell>
          <cell r="AJ530">
            <v>5.5254237288135499</v>
          </cell>
          <cell r="AK530">
            <v>3.423728813559316</v>
          </cell>
          <cell r="AL530">
            <v>8.949152542372909</v>
          </cell>
          <cell r="AM530">
            <v>1.8305084745762663</v>
          </cell>
          <cell r="AN530">
            <v>3.4915254237288078</v>
          </cell>
          <cell r="AO530">
            <v>5.322033898305075</v>
          </cell>
          <cell r="AR530">
            <v>14.271186440677983</v>
          </cell>
          <cell r="AT530" t="str">
            <v>Santa Cruz</v>
          </cell>
          <cell r="AV530">
            <v>5443.1014827699946</v>
          </cell>
          <cell r="AW530">
            <v>344.05535149000002</v>
          </cell>
          <cell r="AY530">
            <v>5.9451534033636477</v>
          </cell>
          <cell r="CL530" t="str">
            <v>Widow(ed)</v>
          </cell>
          <cell r="CM530">
            <v>126.88</v>
          </cell>
          <cell r="CN530">
            <v>267.27999999999997</v>
          </cell>
          <cell r="CO530">
            <v>394.16000000000207</v>
          </cell>
          <cell r="CP530">
            <v>5.2</v>
          </cell>
          <cell r="CQ530">
            <v>16.64</v>
          </cell>
          <cell r="CR530">
            <v>21.84</v>
          </cell>
          <cell r="CS530">
            <v>529.36000000000377</v>
          </cell>
          <cell r="CT530">
            <v>1921.9199999999551</v>
          </cell>
          <cell r="CU530">
            <v>2451.2799999999365</v>
          </cell>
          <cell r="CV530">
            <v>24.950884086443903</v>
          </cell>
          <cell r="CW530">
            <v>14.836956521739397</v>
          </cell>
          <cell r="CX530">
            <v>17.02852277564962</v>
          </cell>
          <cell r="CY530">
            <v>397.28000000000213</v>
          </cell>
          <cell r="CZ530">
            <v>1629.6799999999653</v>
          </cell>
          <cell r="DA530">
            <v>2026.9599999999514</v>
          </cell>
          <cell r="DB530">
            <v>0</v>
          </cell>
          <cell r="DC530">
            <v>8.32</v>
          </cell>
          <cell r="DD530">
            <v>8.32</v>
          </cell>
        </row>
        <row r="531">
          <cell r="C531" t="str">
            <v>45-49</v>
          </cell>
          <cell r="D531">
            <v>71.216387276640006</v>
          </cell>
          <cell r="E531">
            <v>71.241952583404498</v>
          </cell>
          <cell r="F531">
            <v>142.45833986004448</v>
          </cell>
          <cell r="G531">
            <v>14.243277455328</v>
          </cell>
          <cell r="H531">
            <v>56.993562066723598</v>
          </cell>
          <cell r="I531">
            <v>71.236839522051596</v>
          </cell>
          <cell r="K531">
            <v>213.69517938209606</v>
          </cell>
          <cell r="M531" t="str">
            <v>45-49</v>
          </cell>
          <cell r="N531">
            <v>2.26499531755633</v>
          </cell>
          <cell r="O531">
            <v>2.2658084071039442</v>
          </cell>
          <cell r="P531">
            <v>4.5308037246602728</v>
          </cell>
          <cell r="Q531">
            <v>0.45299906351126595</v>
          </cell>
          <cell r="R531">
            <v>1.8126467256831549</v>
          </cell>
          <cell r="S531">
            <v>2.2656457891944211</v>
          </cell>
          <cell r="U531">
            <v>6.7964495138546939</v>
          </cell>
          <cell r="X531" t="str">
            <v>45-49</v>
          </cell>
          <cell r="Y531">
            <v>140.69999999999999</v>
          </cell>
          <cell r="Z531">
            <v>66.14999999999992</v>
          </cell>
          <cell r="AA531">
            <v>206.85000000000062</v>
          </cell>
          <cell r="AB531">
            <v>26.25</v>
          </cell>
          <cell r="AC531">
            <v>71.399999999999906</v>
          </cell>
          <cell r="AD531">
            <v>97.649999999999835</v>
          </cell>
          <cell r="AG531">
            <v>304.5</v>
          </cell>
          <cell r="AI531" t="str">
            <v>45-49</v>
          </cell>
          <cell r="AJ531">
            <v>4.5423728813559237</v>
          </cell>
          <cell r="AK531">
            <v>2.1355932203389769</v>
          </cell>
          <cell r="AL531">
            <v>6.6779661016949241</v>
          </cell>
          <cell r="AM531">
            <v>0.84745762711864248</v>
          </cell>
          <cell r="AN531">
            <v>2.3050847457627048</v>
          </cell>
          <cell r="AO531">
            <v>3.1525423728813449</v>
          </cell>
          <cell r="AR531">
            <v>9.8305084745762539</v>
          </cell>
          <cell r="AT531" t="str">
            <v>Savaneta</v>
          </cell>
          <cell r="AV531">
            <v>4133.4360857699967</v>
          </cell>
          <cell r="AW531">
            <v>251.05469726999999</v>
          </cell>
          <cell r="AY531">
            <v>5.7259716052118286</v>
          </cell>
          <cell r="BA531" t="str">
            <v>Source: Census 2000</v>
          </cell>
          <cell r="CL531" t="str">
            <v>NR</v>
          </cell>
          <cell r="CM531">
            <v>4.16</v>
          </cell>
          <cell r="CN531">
            <v>5.2</v>
          </cell>
          <cell r="CO531">
            <v>9.36</v>
          </cell>
          <cell r="CP531">
            <v>0</v>
          </cell>
          <cell r="CQ531">
            <v>0</v>
          </cell>
          <cell r="CR531">
            <v>0</v>
          </cell>
          <cell r="CS531">
            <v>12.48</v>
          </cell>
          <cell r="CT531">
            <v>20.8</v>
          </cell>
          <cell r="CU531">
            <v>33.28</v>
          </cell>
          <cell r="CV531">
            <v>44.44444444444445</v>
          </cell>
          <cell r="CW531">
            <v>25</v>
          </cell>
          <cell r="CX531">
            <v>31.034482758620683</v>
          </cell>
          <cell r="CY531">
            <v>5.2</v>
          </cell>
          <cell r="CZ531">
            <v>15.6</v>
          </cell>
          <cell r="DA531">
            <v>20.8</v>
          </cell>
          <cell r="DB531">
            <v>3.12</v>
          </cell>
          <cell r="DC531">
            <v>0</v>
          </cell>
          <cell r="DD531">
            <v>3.12</v>
          </cell>
        </row>
        <row r="532">
          <cell r="C532" t="str">
            <v>50-54</v>
          </cell>
          <cell r="D532">
            <v>66.792438426459995</v>
          </cell>
          <cell r="E532">
            <v>14.279426803212999</v>
          </cell>
          <cell r="F532">
            <v>81.071865229672994</v>
          </cell>
          <cell r="G532">
            <v>0</v>
          </cell>
          <cell r="H532">
            <v>57.117707212851997</v>
          </cell>
          <cell r="I532">
            <v>57.117707212851997</v>
          </cell>
          <cell r="K532">
            <v>138.18957244252499</v>
          </cell>
          <cell r="M532" t="str">
            <v>50-54</v>
          </cell>
          <cell r="N532">
            <v>2.1242942259403952</v>
          </cell>
          <cell r="O532">
            <v>0.45414877226262657</v>
          </cell>
          <cell r="P532">
            <v>2.5784429982030215</v>
          </cell>
          <cell r="Q532">
            <v>0</v>
          </cell>
          <cell r="R532">
            <v>1.8165950890505063</v>
          </cell>
          <cell r="S532">
            <v>1.8165950890505063</v>
          </cell>
          <cell r="U532">
            <v>4.3950380872535275</v>
          </cell>
          <cell r="X532" t="str">
            <v>50-54</v>
          </cell>
          <cell r="Y532">
            <v>83.999999999999872</v>
          </cell>
          <cell r="Z532">
            <v>42</v>
          </cell>
          <cell r="AA532">
            <v>126</v>
          </cell>
          <cell r="AB532">
            <v>36.75</v>
          </cell>
          <cell r="AC532">
            <v>44.1</v>
          </cell>
          <cell r="AD532">
            <v>80.849999999999881</v>
          </cell>
          <cell r="AG532">
            <v>206.85</v>
          </cell>
          <cell r="AI532" t="str">
            <v>50-54</v>
          </cell>
          <cell r="AJ532">
            <v>2.7118644067796525</v>
          </cell>
          <cell r="AK532">
            <v>1.355932203389828</v>
          </cell>
          <cell r="AL532">
            <v>4.0677966101694842</v>
          </cell>
          <cell r="AM532">
            <v>1.1864406779660996</v>
          </cell>
          <cell r="AN532">
            <v>1.4237288135593196</v>
          </cell>
          <cell r="AO532">
            <v>2.610169491525415</v>
          </cell>
          <cell r="AR532">
            <v>6.6779661016949028</v>
          </cell>
          <cell r="AT532" t="str">
            <v>San Nicolas North</v>
          </cell>
          <cell r="AV532">
            <v>3886.8966997799967</v>
          </cell>
          <cell r="AW532">
            <v>446.04116832999989</v>
          </cell>
          <cell r="AY532">
            <v>10.29419719153648</v>
          </cell>
          <cell r="BA532" t="str">
            <v xml:space="preserve">Note: age not reported is excluded </v>
          </cell>
        </row>
        <row r="533">
          <cell r="C533" t="str">
            <v>55-59</v>
          </cell>
          <cell r="D533">
            <v>30.545651958379</v>
          </cell>
          <cell r="E533">
            <v>25.205902267100399</v>
          </cell>
          <cell r="F533">
            <v>55.751554225479396</v>
          </cell>
          <cell r="G533">
            <v>0</v>
          </cell>
          <cell r="H533">
            <v>0</v>
          </cell>
          <cell r="I533">
            <v>0</v>
          </cell>
          <cell r="K533">
            <v>55.751554225479396</v>
          </cell>
          <cell r="M533" t="str">
            <v>55-59</v>
          </cell>
          <cell r="N533">
            <v>0.97148649774498863</v>
          </cell>
          <cell r="O533">
            <v>0.80165889892720843</v>
          </cell>
          <cell r="P533">
            <v>1.7731453966721971</v>
          </cell>
          <cell r="Q533">
            <v>0</v>
          </cell>
          <cell r="R533">
            <v>0</v>
          </cell>
          <cell r="S533">
            <v>0</v>
          </cell>
          <cell r="U533">
            <v>1.7731453966721971</v>
          </cell>
          <cell r="X533" t="str">
            <v>55-59</v>
          </cell>
          <cell r="Y533">
            <v>67.199999999999918</v>
          </cell>
          <cell r="Z533">
            <v>21</v>
          </cell>
          <cell r="AA533">
            <v>88.199999999999861</v>
          </cell>
          <cell r="AB533">
            <v>4.2</v>
          </cell>
          <cell r="AC533">
            <v>27.3</v>
          </cell>
          <cell r="AD533">
            <v>31.5</v>
          </cell>
          <cell r="AG533">
            <v>119.7</v>
          </cell>
          <cell r="AI533" t="str">
            <v>55-59</v>
          </cell>
          <cell r="AJ533">
            <v>2.1694915254237221</v>
          </cell>
          <cell r="AK533">
            <v>0.677966101694914</v>
          </cell>
          <cell r="AL533">
            <v>2.8474576271186347</v>
          </cell>
          <cell r="AM533">
            <v>0.13559322033898283</v>
          </cell>
          <cell r="AN533">
            <v>0.88135593220338826</v>
          </cell>
          <cell r="AO533">
            <v>1.0169491525423711</v>
          </cell>
          <cell r="AR533">
            <v>3.8644067796610102</v>
          </cell>
          <cell r="AT533" t="str">
            <v>San Nicolas South</v>
          </cell>
          <cell r="AV533">
            <v>2788.5789461200002</v>
          </cell>
          <cell r="AW533">
            <v>365.79651865</v>
          </cell>
          <cell r="AY533">
            <v>11.596479960468873</v>
          </cell>
        </row>
        <row r="534">
          <cell r="C534" t="str">
            <v>60-64</v>
          </cell>
          <cell r="D534">
            <v>10.7690889017349</v>
          </cell>
          <cell r="E534">
            <v>0</v>
          </cell>
          <cell r="F534">
            <v>10.7690889017349</v>
          </cell>
          <cell r="G534">
            <v>21.5381778034698</v>
          </cell>
          <cell r="H534">
            <v>19.000873082919121</v>
          </cell>
          <cell r="I534">
            <v>40.539050886388921</v>
          </cell>
          <cell r="K534">
            <v>51.308139788123825</v>
          </cell>
          <cell r="M534" t="str">
            <v>60-64</v>
          </cell>
          <cell r="N534">
            <v>0.34250453960865679</v>
          </cell>
          <cell r="O534">
            <v>0</v>
          </cell>
          <cell r="P534">
            <v>0.34250453960865679</v>
          </cell>
          <cell r="Q534">
            <v>0.68500907921731358</v>
          </cell>
          <cell r="R534">
            <v>0.60431159467717943</v>
          </cell>
          <cell r="S534">
            <v>1.2893206738944931</v>
          </cell>
          <cell r="U534">
            <v>1.6318252135031499</v>
          </cell>
          <cell r="X534" t="str">
            <v>60-64</v>
          </cell>
          <cell r="Y534">
            <v>22.05</v>
          </cell>
          <cell r="Z534">
            <v>5.25</v>
          </cell>
          <cell r="AA534">
            <v>27.3</v>
          </cell>
          <cell r="AB534">
            <v>10.5</v>
          </cell>
          <cell r="AC534">
            <v>6.3</v>
          </cell>
          <cell r="AD534">
            <v>16.8</v>
          </cell>
          <cell r="AG534">
            <v>44.1</v>
          </cell>
          <cell r="AI534" t="str">
            <v>60-64</v>
          </cell>
          <cell r="AJ534">
            <v>0.71186440677965979</v>
          </cell>
          <cell r="AK534">
            <v>0.1694915254237285</v>
          </cell>
          <cell r="AL534">
            <v>0.88135593220338826</v>
          </cell>
          <cell r="AM534">
            <v>0.338983050847457</v>
          </cell>
          <cell r="AN534">
            <v>0.20338983050847423</v>
          </cell>
          <cell r="AO534">
            <v>0.54237288135593131</v>
          </cell>
          <cell r="AR534">
            <v>1.4237288135593196</v>
          </cell>
          <cell r="AT534" t="str">
            <v>Not reported</v>
          </cell>
          <cell r="BD534" t="str">
            <v>Main</v>
          </cell>
          <cell r="BE534" t="str">
            <v>Social Economic</v>
          </cell>
          <cell r="BG534" t="str">
            <v>Graph</v>
          </cell>
          <cell r="BL534" t="str">
            <v>Main</v>
          </cell>
          <cell r="BM534" t="str">
            <v>Social Economic</v>
          </cell>
          <cell r="BO534" t="str">
            <v>Graph</v>
          </cell>
          <cell r="BU534" t="str">
            <v>Main</v>
          </cell>
          <cell r="BV534" t="str">
            <v>Social Economic</v>
          </cell>
          <cell r="BX534" t="str">
            <v>Graph</v>
          </cell>
          <cell r="CL534" t="str">
            <v>* Non active = Home makers, students, income recipients, other non actives</v>
          </cell>
        </row>
        <row r="535">
          <cell r="K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U535">
            <v>0</v>
          </cell>
          <cell r="BA535" t="str">
            <v>Employed population by highest level of education obtained ≥ 14 yrs</v>
          </cell>
          <cell r="BI535" t="str">
            <v>Table 254. Employed population by region of residence ≥14 yrs</v>
          </cell>
          <cell r="BQ535" t="str">
            <v>Employed population by region of residence ≥14 yrs</v>
          </cell>
          <cell r="CL535" t="str">
            <v>Source: Census 1991</v>
          </cell>
          <cell r="CS535" t="str">
            <v xml:space="preserve"> </v>
          </cell>
        </row>
        <row r="536">
          <cell r="C536" t="str">
            <v>Total</v>
          </cell>
          <cell r="D536">
            <v>1270.7878531543167</v>
          </cell>
          <cell r="E536">
            <v>911.96447266480391</v>
          </cell>
          <cell r="F536">
            <v>2182.7523258191181</v>
          </cell>
          <cell r="G536">
            <v>294.25055926304344</v>
          </cell>
          <cell r="H536">
            <v>667.21497376420098</v>
          </cell>
          <cell r="I536">
            <v>961.46553302724442</v>
          </cell>
          <cell r="K536">
            <v>3144.2178588463626</v>
          </cell>
          <cell r="M536" t="str">
            <v>Total</v>
          </cell>
          <cell r="N536">
            <v>40.416660365276933</v>
          </cell>
          <cell r="O536">
            <v>29.004493759837956</v>
          </cell>
          <cell r="P536">
            <v>69.421154125114811</v>
          </cell>
          <cell r="Q536">
            <v>9.3584659992678176</v>
          </cell>
          <cell r="R536">
            <v>21.220379875617372</v>
          </cell>
          <cell r="S536">
            <v>30.578845874885189</v>
          </cell>
          <cell r="U536">
            <v>100</v>
          </cell>
          <cell r="X536" t="str">
            <v>Total</v>
          </cell>
          <cell r="Y536">
            <v>1123.5</v>
          </cell>
          <cell r="Z536">
            <v>711.89999999999941</v>
          </cell>
          <cell r="AA536">
            <v>1835.4000000000058</v>
          </cell>
          <cell r="AB536">
            <v>428.4</v>
          </cell>
          <cell r="AC536">
            <v>833.7</v>
          </cell>
          <cell r="AD536">
            <v>1262.0999999999999</v>
          </cell>
          <cell r="AG536">
            <v>3097.5000000000055</v>
          </cell>
          <cell r="AI536" t="str">
            <v>Total</v>
          </cell>
          <cell r="AJ536">
            <v>36.271186440677901</v>
          </cell>
          <cell r="AK536">
            <v>22.983050847457566</v>
          </cell>
          <cell r="AL536">
            <v>59.254237288135684</v>
          </cell>
          <cell r="AM536">
            <v>13.830508474576247</v>
          </cell>
          <cell r="AN536">
            <v>26.915254237288089</v>
          </cell>
          <cell r="AO536">
            <v>40.74576271186433</v>
          </cell>
          <cell r="AR536">
            <v>100</v>
          </cell>
          <cell r="AT536" t="str">
            <v>Total</v>
          </cell>
          <cell r="AV536">
            <v>36222.284391749956</v>
          </cell>
          <cell r="AW536">
            <v>2491.5397202099998</v>
          </cell>
          <cell r="AY536">
            <v>38713.824111959955</v>
          </cell>
          <cell r="CL536" t="str">
            <v xml:space="preserve">Exluding age not reported </v>
          </cell>
        </row>
        <row r="537">
          <cell r="AT537" t="str">
            <v>Source: LFS 1994</v>
          </cell>
          <cell r="BI537" t="str">
            <v>Zone</v>
          </cell>
        </row>
        <row r="538">
          <cell r="C538" t="str">
            <v>65+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K538">
            <v>0</v>
          </cell>
          <cell r="M538" t="str">
            <v>65+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X538" t="str">
            <v>65+</v>
          </cell>
          <cell r="Y538">
            <v>3.15</v>
          </cell>
          <cell r="Z538">
            <v>4.2</v>
          </cell>
          <cell r="AA538">
            <v>7.35</v>
          </cell>
          <cell r="AB538">
            <v>8.4</v>
          </cell>
          <cell r="AC538">
            <v>4.2</v>
          </cell>
          <cell r="AD538">
            <v>12.6</v>
          </cell>
          <cell r="AG538">
            <v>19.95</v>
          </cell>
          <cell r="AI538" t="str">
            <v>65+</v>
          </cell>
          <cell r="AJ538">
            <v>0.10169491525423711</v>
          </cell>
          <cell r="AK538">
            <v>0.13559322033898283</v>
          </cell>
          <cell r="AL538">
            <v>0.2372881355932199</v>
          </cell>
          <cell r="AM538">
            <v>0.27118644067796566</v>
          </cell>
          <cell r="AN538">
            <v>0.13559322033898283</v>
          </cell>
          <cell r="AO538">
            <v>0.40677966101694846</v>
          </cell>
          <cell r="AR538">
            <v>0.64406779661016833</v>
          </cell>
          <cell r="AT538" t="str">
            <v>Note: age not reported is excluded</v>
          </cell>
          <cell r="BL538" t="str">
            <v>Male</v>
          </cell>
          <cell r="BM538" t="str">
            <v>Female</v>
          </cell>
          <cell r="BO538" t="str">
            <v>Total</v>
          </cell>
          <cell r="CY538" t="str">
            <v>Main</v>
          </cell>
          <cell r="CZ538" t="str">
            <v>Socialeconomic</v>
          </cell>
        </row>
        <row r="539">
          <cell r="BI539" t="str">
            <v>Noord/ Tanki Leendert</v>
          </cell>
          <cell r="BL539">
            <v>4611.6000000003814</v>
          </cell>
          <cell r="BM539">
            <v>3834.6000000002468</v>
          </cell>
          <cell r="BO539">
            <v>8446.2000000006283</v>
          </cell>
          <cell r="CL539" t="str">
            <v>Table 264. Participation rates by age group, activity status and sex LFS 1994</v>
          </cell>
          <cell r="CQ539" t="str">
            <v xml:space="preserve"> </v>
          </cell>
        </row>
        <row r="540">
          <cell r="BI540" t="str">
            <v>Oranj. West</v>
          </cell>
          <cell r="BL540">
            <v>3193.0500000001357</v>
          </cell>
          <cell r="BM540">
            <v>2868.6000000000795</v>
          </cell>
          <cell r="BO540">
            <v>6061.6500000002152</v>
          </cell>
          <cell r="DJ540" t="str">
            <v>Main</v>
          </cell>
          <cell r="DK540" t="str">
            <v>Socialeconomic</v>
          </cell>
        </row>
        <row r="541">
          <cell r="C541" t="str">
            <v xml:space="preserve">Source:  LFS 1997, </v>
          </cell>
          <cell r="M541" t="str">
            <v xml:space="preserve">Source:  LFS 1997, </v>
          </cell>
          <cell r="X541" t="str">
            <v>Source: Census 2000</v>
          </cell>
          <cell r="AI541" t="str">
            <v>Source: Census 2000</v>
          </cell>
          <cell r="AW541" t="str">
            <v>Main</v>
          </cell>
          <cell r="AX541" t="str">
            <v>Social Economic</v>
          </cell>
          <cell r="BI541" t="str">
            <v>Oranj. Oost</v>
          </cell>
          <cell r="BL541">
            <v>3531.1500000001943</v>
          </cell>
          <cell r="BM541">
            <v>3328.5000000001592</v>
          </cell>
          <cell r="BO541">
            <v>6859.6500000003534</v>
          </cell>
          <cell r="CM541" t="str">
            <v>LFS 1994</v>
          </cell>
          <cell r="CS541" t="str">
            <v>Population  ≥ 15yrs</v>
          </cell>
          <cell r="DC541" t="str">
            <v>Table 274. Employed population by average hours worked local or foreign born with dutch nationality or other nationality ≥ 14 yrs by ISIC, 2000</v>
          </cell>
        </row>
        <row r="542">
          <cell r="C542" t="str">
            <v>Note: age not reported is excluded</v>
          </cell>
          <cell r="X542" t="str">
            <v>Note: age not reported is excluded</v>
          </cell>
          <cell r="AI542" t="str">
            <v>Note: age not reported is excluded</v>
          </cell>
          <cell r="AT542" t="str">
            <v>Table 251. Unemployment rate by regio, 1997</v>
          </cell>
          <cell r="BI542" t="str">
            <v>Paradera</v>
          </cell>
          <cell r="BL542">
            <v>2233.3499999999694</v>
          </cell>
          <cell r="BM542">
            <v>1933.0499999999424</v>
          </cell>
          <cell r="BO542">
            <v>4166.3999999999123</v>
          </cell>
          <cell r="CM542" t="str">
            <v>Employed</v>
          </cell>
          <cell r="CP542" t="str">
            <v>Unemployed</v>
          </cell>
          <cell r="CS542" t="str">
            <v xml:space="preserve"> October , 1994 *</v>
          </cell>
          <cell r="CV542" t="str">
            <v>Participation rates</v>
          </cell>
          <cell r="CY542" t="str">
            <v>Non-active**</v>
          </cell>
        </row>
        <row r="543">
          <cell r="BI543" t="str">
            <v>Santa Cruz</v>
          </cell>
          <cell r="BL543">
            <v>3085.9500000001171</v>
          </cell>
          <cell r="BM543">
            <v>2487.4500000000135</v>
          </cell>
          <cell r="BO543">
            <v>5573.4000000001306</v>
          </cell>
          <cell r="CL543" t="str">
            <v>Age group</v>
          </cell>
          <cell r="CM543" t="str">
            <v xml:space="preserve">Male </v>
          </cell>
          <cell r="CN543" t="str">
            <v>Female</v>
          </cell>
          <cell r="CO543" t="str">
            <v>Total</v>
          </cell>
          <cell r="CP543" t="str">
            <v xml:space="preserve">Male </v>
          </cell>
          <cell r="CQ543" t="str">
            <v>Female</v>
          </cell>
          <cell r="CR543" t="str">
            <v>Total</v>
          </cell>
          <cell r="CS543" t="str">
            <v xml:space="preserve">Male </v>
          </cell>
          <cell r="CT543" t="str">
            <v>Female</v>
          </cell>
          <cell r="CU543" t="str">
            <v>Total</v>
          </cell>
          <cell r="CV543" t="str">
            <v>Male</v>
          </cell>
          <cell r="CW543" t="str">
            <v>Female</v>
          </cell>
          <cell r="CX543" t="str">
            <v>Total</v>
          </cell>
          <cell r="CY543" t="str">
            <v xml:space="preserve">Male </v>
          </cell>
          <cell r="CZ543" t="str">
            <v>Female</v>
          </cell>
          <cell r="DA543" t="str">
            <v>Total</v>
          </cell>
        </row>
        <row r="544">
          <cell r="AU544" t="str">
            <v>LFS 1997</v>
          </cell>
          <cell r="BI544" t="str">
            <v>Savaneta</v>
          </cell>
          <cell r="BL544">
            <v>2360.3999999999915</v>
          </cell>
          <cell r="BM544">
            <v>1958.2499999999413</v>
          </cell>
          <cell r="BO544">
            <v>4318.6499999999323</v>
          </cell>
          <cell r="CL544" t="str">
            <v>15-19</v>
          </cell>
          <cell r="CM544">
            <v>266.88747383999998</v>
          </cell>
          <cell r="CN544">
            <v>75.799559699999989</v>
          </cell>
          <cell r="CO544">
            <v>342.68703354000002</v>
          </cell>
          <cell r="CP544">
            <v>77.842179869999995</v>
          </cell>
          <cell r="CQ544">
            <v>126.33259949999997</v>
          </cell>
          <cell r="CR544">
            <v>204.17477936999995</v>
          </cell>
          <cell r="CS544">
            <v>2579.9122470641191</v>
          </cell>
          <cell r="CT544">
            <v>2476.1189502397838</v>
          </cell>
          <cell r="CU544">
            <v>5056.0311973039024</v>
          </cell>
          <cell r="CV544">
            <v>13.362068965517304</v>
          </cell>
          <cell r="CW544">
            <v>8.1632653061224598</v>
          </cell>
          <cell r="CX544">
            <v>10.816029244437217</v>
          </cell>
          <cell r="CY544">
            <v>2235.1825934099875</v>
          </cell>
          <cell r="CZ544">
            <v>2273.9867909999966</v>
          </cell>
          <cell r="DA544">
            <v>4509.1693844099964</v>
          </cell>
          <cell r="DC544" t="str">
            <v xml:space="preserve">ISIC </v>
          </cell>
          <cell r="DD544" t="str">
            <v xml:space="preserve">Local born, </v>
          </cell>
          <cell r="DE544" t="str">
            <v>Local born,  nationality</v>
          </cell>
          <cell r="DF544" t="str">
            <v xml:space="preserve">Foreign-born, </v>
          </cell>
          <cell r="DG544" t="str">
            <v xml:space="preserve">Foreign-born, </v>
          </cell>
          <cell r="DH544" t="str">
            <v xml:space="preserve">Foreign-born, </v>
          </cell>
          <cell r="DI544" t="str">
            <v xml:space="preserve">Country of birth  </v>
          </cell>
          <cell r="DJ544" t="str">
            <v xml:space="preserve">Country of birth   </v>
          </cell>
          <cell r="DK544" t="str">
            <v xml:space="preserve">Country of birth  </v>
          </cell>
          <cell r="DL544" t="str">
            <v>Total</v>
          </cell>
        </row>
        <row r="545">
          <cell r="K545" t="str">
            <v>Main</v>
          </cell>
          <cell r="L545" t="str">
            <v>Social Economic</v>
          </cell>
          <cell r="Z545" t="str">
            <v>Main</v>
          </cell>
          <cell r="AA545" t="str">
            <v>Social Economic</v>
          </cell>
          <cell r="AI545" t="str">
            <v>Main</v>
          </cell>
          <cell r="AJ545" t="str">
            <v>Social Economic</v>
          </cell>
          <cell r="AT545" t="str">
            <v>Region of residence</v>
          </cell>
          <cell r="AV545" t="str">
            <v>Employed</v>
          </cell>
          <cell r="AW545" t="str">
            <v>Unemployed</v>
          </cell>
          <cell r="AY545" t="str">
            <v>Unemployment rate</v>
          </cell>
          <cell r="BI545" t="str">
            <v>San Nicolas North</v>
          </cell>
          <cell r="BL545">
            <v>2267.9999999999754</v>
          </cell>
          <cell r="BM545">
            <v>1985.5499999999402</v>
          </cell>
          <cell r="BO545">
            <v>4253.5499999999156</v>
          </cell>
          <cell r="CL545" t="str">
            <v>20-24</v>
          </cell>
          <cell r="CM545">
            <v>1938.3924537499984</v>
          </cell>
          <cell r="CN545">
            <v>1680.9264831299981</v>
          </cell>
          <cell r="CO545">
            <v>3619.3189368799931</v>
          </cell>
          <cell r="CP545">
            <v>139.56425666999999</v>
          </cell>
          <cell r="CQ545">
            <v>166.57830013000003</v>
          </cell>
          <cell r="CR545">
            <v>306.14255680000002</v>
          </cell>
          <cell r="CS545">
            <v>2760.2708540017325</v>
          </cell>
          <cell r="CT545">
            <v>2680.3962845407027</v>
          </cell>
          <cell r="CU545">
            <v>5440.6671385424352</v>
          </cell>
          <cell r="CV545">
            <v>75.280898876404493</v>
          </cell>
          <cell r="CW545">
            <v>68.926553672316345</v>
          </cell>
          <cell r="CX545">
            <v>72.150370424736764</v>
          </cell>
          <cell r="CY545">
            <v>682.31414371999961</v>
          </cell>
          <cell r="CZ545">
            <v>832.89150065000069</v>
          </cell>
          <cell r="DA545">
            <v>1515.2056443699983</v>
          </cell>
          <cell r="DD545" t="str">
            <v>dutch nationality</v>
          </cell>
          <cell r="DE545" t="str">
            <v>other than dutch</v>
          </cell>
          <cell r="DF545" t="str">
            <v>dutch nationality</v>
          </cell>
          <cell r="DG545" t="str">
            <v xml:space="preserve"> other than dutch</v>
          </cell>
          <cell r="DH545" t="str">
            <v>nationality unknown</v>
          </cell>
          <cell r="DI545" t="str">
            <v>unknown,</v>
          </cell>
          <cell r="DJ545" t="str">
            <v>unknown,other than</v>
          </cell>
          <cell r="DK545" t="str">
            <v>unknown,</v>
          </cell>
        </row>
        <row r="546">
          <cell r="C546" t="str">
            <v>Table 247. Unemployment by level of education, 2000</v>
          </cell>
          <cell r="P546" t="str">
            <v>Table 252. Unemployment by former branch of industry (ISIC) local or foreignborn,2000</v>
          </cell>
          <cell r="AE546" t="str">
            <v>Table 253. Employed population by highest level of education obtained ≥ 14 yrs</v>
          </cell>
          <cell r="AV546" t="str">
            <v>Total</v>
          </cell>
          <cell r="AW546" t="str">
            <v>Total</v>
          </cell>
          <cell r="AY546" t="str">
            <v>Total</v>
          </cell>
          <cell r="BI546" t="str">
            <v>San Nicolas South</v>
          </cell>
          <cell r="BL546">
            <v>1192.7999999999745</v>
          </cell>
          <cell r="BM546">
            <v>1009.0499999999823</v>
          </cell>
          <cell r="BO546">
            <v>2201.8499999999567</v>
          </cell>
          <cell r="CL546" t="str">
            <v>25-29</v>
          </cell>
          <cell r="CM546">
            <v>3255.4125337999849</v>
          </cell>
          <cell r="CN546">
            <v>2574.7191747000029</v>
          </cell>
          <cell r="CO546">
            <v>5830.1317084999755</v>
          </cell>
          <cell r="CP546">
            <v>163.67995980000001</v>
          </cell>
          <cell r="CQ546">
            <v>272.61732437999996</v>
          </cell>
          <cell r="CR546">
            <v>436.29728418000013</v>
          </cell>
          <cell r="CS546">
            <v>3546.3991298928509</v>
          </cell>
          <cell r="CT546">
            <v>3438.0073690353738</v>
          </cell>
          <cell r="CU546">
            <v>6984.4064989282251</v>
          </cell>
          <cell r="CV546">
            <v>96.410256410256395</v>
          </cell>
          <cell r="CW546">
            <v>82.819383259911902</v>
          </cell>
          <cell r="CX546">
            <v>89.72027895083427</v>
          </cell>
          <cell r="CY546">
            <v>127.3066354</v>
          </cell>
          <cell r="CZ546">
            <v>590.67086949000031</v>
          </cell>
          <cell r="DA546">
            <v>717.97750489000043</v>
          </cell>
          <cell r="DE546" t="str">
            <v>nationality</v>
          </cell>
          <cell r="DG546" t="str">
            <v>nationality</v>
          </cell>
          <cell r="DI546" t="str">
            <v>dutch nationality</v>
          </cell>
          <cell r="DJ546" t="str">
            <v>dutch nationality</v>
          </cell>
          <cell r="DK546" t="str">
            <v>nationality unknown</v>
          </cell>
        </row>
        <row r="547">
          <cell r="AT547" t="str">
            <v>Noord/ Tanki Leendert</v>
          </cell>
          <cell r="AV547">
            <v>5054.9241478681743</v>
          </cell>
          <cell r="AW547">
            <v>254.09803969964426</v>
          </cell>
          <cell r="AY547">
            <v>4.7861551660994701</v>
          </cell>
          <cell r="BI547" t="str">
            <v>Abroad/Not reported</v>
          </cell>
          <cell r="CL547" t="str">
            <v>30-34</v>
          </cell>
          <cell r="CM547">
            <v>3647.6663592599893</v>
          </cell>
          <cell r="CN547">
            <v>2705.345885760009</v>
          </cell>
          <cell r="CO547">
            <v>6353.0122450199997</v>
          </cell>
          <cell r="CP547">
            <v>198.40863041999995</v>
          </cell>
          <cell r="CQ547">
            <v>172.39949271999996</v>
          </cell>
          <cell r="CR547">
            <v>370.80812313999991</v>
          </cell>
          <cell r="CS547">
            <v>4013.9592141822063</v>
          </cell>
          <cell r="CT547">
            <v>3978.4498311421753</v>
          </cell>
          <cell r="CU547">
            <v>7992.4090453243816</v>
          </cell>
          <cell r="CV547">
            <v>95.817490494296564</v>
          </cell>
          <cell r="CW547">
            <v>72.3333333333334</v>
          </cell>
          <cell r="CX547">
            <v>84.127580661433868</v>
          </cell>
          <cell r="CY547">
            <v>167.88422573999998</v>
          </cell>
          <cell r="CZ547">
            <v>1100.7044535199996</v>
          </cell>
          <cell r="DA547">
            <v>1268.5886792600011</v>
          </cell>
          <cell r="DC547" t="str">
            <v>Agriculture, hunting and forestry</v>
          </cell>
          <cell r="DD547">
            <v>40.616666666666681</v>
          </cell>
          <cell r="DF547">
            <v>42.684210526315795</v>
          </cell>
          <cell r="DG547">
            <v>44.494505494505482</v>
          </cell>
          <cell r="DL547">
            <v>42.923529411764711</v>
          </cell>
        </row>
        <row r="548">
          <cell r="G548" t="str">
            <v>Born in Aruba</v>
          </cell>
          <cell r="J548" t="str">
            <v>Foreign-born</v>
          </cell>
          <cell r="N548" t="str">
            <v>Unemployed</v>
          </cell>
          <cell r="V548" t="str">
            <v>Born in Aruba</v>
          </cell>
          <cell r="Y548" t="str">
            <v>Foreign-born</v>
          </cell>
          <cell r="AC548" t="str">
            <v>TOTAL</v>
          </cell>
          <cell r="AE548" t="str">
            <v>Education</v>
          </cell>
          <cell r="AT548" t="str">
            <v>Oranjestad West</v>
          </cell>
          <cell r="AV548">
            <v>5788.9942217268399</v>
          </cell>
          <cell r="AW548">
            <v>379.62166315577656</v>
          </cell>
          <cell r="AY548">
            <v>6.1540817298433632</v>
          </cell>
          <cell r="CL548" t="str">
            <v>35-39</v>
          </cell>
          <cell r="CM548">
            <v>3324.5131905000089</v>
          </cell>
          <cell r="CN548">
            <v>2484.4126453999934</v>
          </cell>
          <cell r="CO548">
            <v>5808.9258359000059</v>
          </cell>
          <cell r="CP548">
            <v>177.30737015999998</v>
          </cell>
          <cell r="CQ548">
            <v>228.97812400000007</v>
          </cell>
          <cell r="CR548">
            <v>406.28549416000004</v>
          </cell>
          <cell r="CS548">
            <v>3797.3328438930084</v>
          </cell>
          <cell r="CT548">
            <v>3904.077015255918</v>
          </cell>
          <cell r="CU548">
            <v>7701.4098591489264</v>
          </cell>
          <cell r="CV548">
            <v>92.217898832684838</v>
          </cell>
          <cell r="CW548">
            <v>69.501466275659752</v>
          </cell>
          <cell r="CX548">
            <v>80.7022537987975</v>
          </cell>
          <cell r="CY548">
            <v>295.51228359999993</v>
          </cell>
          <cell r="CZ548">
            <v>1190.6862448000008</v>
          </cell>
          <cell r="DA548">
            <v>1486.1985284000016</v>
          </cell>
          <cell r="DC548" t="str">
            <v>Fishing</v>
          </cell>
          <cell r="DD548">
            <v>47.814814814814817</v>
          </cell>
          <cell r="DF548">
            <v>31</v>
          </cell>
          <cell r="DG548">
            <v>42.666666666666664</v>
          </cell>
          <cell r="DL548">
            <v>46.28125</v>
          </cell>
        </row>
        <row r="549">
          <cell r="G549" t="str">
            <v>Male</v>
          </cell>
          <cell r="H549" t="str">
            <v>Female</v>
          </cell>
          <cell r="I549" t="str">
            <v>Total</v>
          </cell>
          <cell r="J549" t="str">
            <v>Male</v>
          </cell>
          <cell r="K549" t="str">
            <v>Female</v>
          </cell>
          <cell r="L549" t="str">
            <v>Total</v>
          </cell>
          <cell r="N549" t="str">
            <v>population</v>
          </cell>
          <cell r="V549" t="str">
            <v>Male</v>
          </cell>
          <cell r="W549" t="str">
            <v>Female</v>
          </cell>
          <cell r="X549" t="str">
            <v>Total</v>
          </cell>
          <cell r="Y549" t="str">
            <v>Male</v>
          </cell>
          <cell r="Z549" t="str">
            <v>Female</v>
          </cell>
          <cell r="AA549" t="str">
            <v>Total</v>
          </cell>
          <cell r="AH549" t="str">
            <v>Male</v>
          </cell>
          <cell r="AI549" t="str">
            <v>Female</v>
          </cell>
          <cell r="AK549" t="str">
            <v>Total</v>
          </cell>
          <cell r="AT549" t="str">
            <v>Oranjestad Oost</v>
          </cell>
          <cell r="AV549">
            <v>7685.4436125779803</v>
          </cell>
          <cell r="AW549">
            <v>629.38597458128697</v>
          </cell>
          <cell r="AY549">
            <v>7.5694392528893015</v>
          </cell>
          <cell r="CL549" t="str">
            <v>40-44</v>
          </cell>
          <cell r="CM549">
            <v>2796.3796650499994</v>
          </cell>
          <cell r="CN549">
            <v>2020.0584454600039</v>
          </cell>
          <cell r="CO549">
            <v>4816.438110509981</v>
          </cell>
          <cell r="CP549">
            <v>221.73935669999995</v>
          </cell>
          <cell r="CQ549">
            <v>226.85148317999995</v>
          </cell>
          <cell r="CR549">
            <v>448.59083988000003</v>
          </cell>
          <cell r="CS549">
            <v>3190.5829651191898</v>
          </cell>
          <cell r="CT549">
            <v>3348.7599899718657</v>
          </cell>
          <cell r="CU549">
            <v>6539.342955091055</v>
          </cell>
          <cell r="CV549">
            <v>94.594594594594597</v>
          </cell>
          <cell r="CW549">
            <v>67.096774193548399</v>
          </cell>
          <cell r="CX549">
            <v>80.513118612948773</v>
          </cell>
          <cell r="CY549">
            <v>172.46394409999996</v>
          </cell>
          <cell r="CZ549">
            <v>1101.8500611600018</v>
          </cell>
          <cell r="DA549">
            <v>1274.3140052600017</v>
          </cell>
          <cell r="DC549" t="str">
            <v>Mining and quarrying</v>
          </cell>
          <cell r="DD549">
            <v>44.94736842105263</v>
          </cell>
          <cell r="DF549">
            <v>58.285714285714285</v>
          </cell>
          <cell r="DG549">
            <v>41.5</v>
          </cell>
          <cell r="DK549">
            <v>99</v>
          </cell>
          <cell r="DL549">
            <v>48</v>
          </cell>
        </row>
        <row r="550">
          <cell r="C550" t="str">
            <v>Less than primary/no education</v>
          </cell>
          <cell r="G550">
            <v>57.749999999999943</v>
          </cell>
          <cell r="H550">
            <v>17.850000000000001</v>
          </cell>
          <cell r="I550">
            <v>75.599999999999895</v>
          </cell>
          <cell r="J550">
            <v>52.5</v>
          </cell>
          <cell r="K550">
            <v>114.45</v>
          </cell>
          <cell r="L550">
            <v>166.95</v>
          </cell>
          <cell r="N550">
            <v>242.55</v>
          </cell>
          <cell r="P550" t="str">
            <v>Agriculture, hunting and forestry &amp; fishing</v>
          </cell>
          <cell r="V550">
            <v>8.4</v>
          </cell>
          <cell r="W550">
            <v>1.05</v>
          </cell>
          <cell r="X550">
            <v>9.4499999999999993</v>
          </cell>
          <cell r="Y550">
            <v>2.1</v>
          </cell>
          <cell r="Z550">
            <v>0</v>
          </cell>
          <cell r="AA550">
            <v>2.1</v>
          </cell>
          <cell r="AC550">
            <v>11.55</v>
          </cell>
          <cell r="AE550" t="str">
            <v>Less than primary/no education</v>
          </cell>
          <cell r="AH550">
            <v>1124.5499999999774</v>
          </cell>
          <cell r="AI550">
            <v>1118.2499999999777</v>
          </cell>
          <cell r="AK550">
            <v>2242.7999999999711</v>
          </cell>
          <cell r="AT550" t="str">
            <v>Paradera</v>
          </cell>
          <cell r="AV550">
            <v>3745.4412475259965</v>
          </cell>
          <cell r="AW550">
            <v>201.31806145547648</v>
          </cell>
          <cell r="AY550">
            <v>5.1008446600061346</v>
          </cell>
          <cell r="BI550" t="str">
            <v>Total</v>
          </cell>
          <cell r="BL550">
            <v>22476.300000000738</v>
          </cell>
          <cell r="BM550">
            <v>19405.050000000305</v>
          </cell>
          <cell r="BO550">
            <v>41881.350000001046</v>
          </cell>
          <cell r="CL550" t="str">
            <v>45-49</v>
          </cell>
          <cell r="CM550">
            <v>2171.3875275200048</v>
          </cell>
          <cell r="CN550">
            <v>1693.7033434600037</v>
          </cell>
          <cell r="CO550">
            <v>3865.0908709800128</v>
          </cell>
          <cell r="CP550">
            <v>99.99810982000001</v>
          </cell>
          <cell r="CQ550">
            <v>36.554748420000003</v>
          </cell>
          <cell r="CR550">
            <v>136.55285824000001</v>
          </cell>
          <cell r="CS550">
            <v>2514.23818910314</v>
          </cell>
          <cell r="CT550">
            <v>2668.4966339989019</v>
          </cell>
          <cell r="CU550">
            <v>5182.7348231020424</v>
          </cell>
          <cell r="CV550">
            <v>90.340909090909122</v>
          </cell>
          <cell r="CW550">
            <v>64.84018264840185</v>
          </cell>
          <cell r="CX550">
            <v>77.211045225873107</v>
          </cell>
          <cell r="CY550">
            <v>242.85255241999994</v>
          </cell>
          <cell r="CZ550">
            <v>938.23854278000124</v>
          </cell>
          <cell r="DA550">
            <v>1181.0910952000017</v>
          </cell>
          <cell r="DC550" t="str">
            <v>Manufacturing</v>
          </cell>
          <cell r="DD550">
            <v>43.033069734004286</v>
          </cell>
          <cell r="DE550">
            <v>41.8</v>
          </cell>
          <cell r="DF550">
            <v>42.621621621621621</v>
          </cell>
          <cell r="DG550">
            <v>44.721753794266419</v>
          </cell>
          <cell r="DL550">
            <v>43.402670111972405</v>
          </cell>
        </row>
        <row r="551">
          <cell r="C551" t="str">
            <v>ISCED 1</v>
          </cell>
          <cell r="G551">
            <v>506.10000000000383</v>
          </cell>
          <cell r="H551">
            <v>262.50000000000119</v>
          </cell>
          <cell r="I551">
            <v>768.59999999999275</v>
          </cell>
          <cell r="J551">
            <v>164.85</v>
          </cell>
          <cell r="K551">
            <v>285.60000000000144</v>
          </cell>
          <cell r="L551">
            <v>450.45000000000323</v>
          </cell>
          <cell r="N551">
            <v>1219.05</v>
          </cell>
          <cell r="P551" t="str">
            <v>Mining and quarrying</v>
          </cell>
          <cell r="V551">
            <v>0</v>
          </cell>
          <cell r="W551">
            <v>0</v>
          </cell>
          <cell r="X551">
            <v>0</v>
          </cell>
          <cell r="Y551">
            <v>2.1</v>
          </cell>
          <cell r="Z551">
            <v>0</v>
          </cell>
          <cell r="AA551">
            <v>2.1</v>
          </cell>
          <cell r="AC551">
            <v>2.1</v>
          </cell>
          <cell r="AE551" t="str">
            <v>ISCED 1</v>
          </cell>
          <cell r="AH551">
            <v>6216.0000000006594</v>
          </cell>
          <cell r="AI551">
            <v>5116.6500000004689</v>
          </cell>
          <cell r="AK551">
            <v>11332.649999998825</v>
          </cell>
          <cell r="AT551" t="str">
            <v>Santa Cruz</v>
          </cell>
          <cell r="AV551">
            <v>5769.4161668060196</v>
          </cell>
          <cell r="AW551">
            <v>667.86950162937092</v>
          </cell>
          <cell r="AY551">
            <v>10.375017298116886</v>
          </cell>
          <cell r="CL551" t="str">
            <v>50-54</v>
          </cell>
          <cell r="CM551">
            <v>1638.4969532800044</v>
          </cell>
          <cell r="CN551">
            <v>967.750585599999</v>
          </cell>
          <cell r="CO551">
            <v>2606.2475388800017</v>
          </cell>
          <cell r="CP551">
            <v>66.425552160000009</v>
          </cell>
          <cell r="CQ551">
            <v>60.484411600000001</v>
          </cell>
          <cell r="CR551">
            <v>126.90996376000002</v>
          </cell>
          <cell r="CS551">
            <v>1992.7665646965629</v>
          </cell>
          <cell r="CT551">
            <v>2189.5356996914061</v>
          </cell>
          <cell r="CU551">
            <v>4182.3022643879685</v>
          </cell>
          <cell r="CV551">
            <v>85.5555555555556</v>
          </cell>
          <cell r="CW551">
            <v>46.961325966850822</v>
          </cell>
          <cell r="CX551">
            <v>65.350549282285826</v>
          </cell>
          <cell r="CY551">
            <v>287.8440593599999</v>
          </cell>
          <cell r="CZ551">
            <v>1161.3007027199997</v>
          </cell>
          <cell r="DA551">
            <v>1449.1447620800018</v>
          </cell>
          <cell r="DC551" t="str">
            <v>Electricity, gas and water supply</v>
          </cell>
          <cell r="DD551">
            <v>40.647191011235961</v>
          </cell>
          <cell r="DF551">
            <v>39.1111111111111</v>
          </cell>
          <cell r="DG551">
            <v>34.799999999999997</v>
          </cell>
          <cell r="DL551">
            <v>40.498951781970632</v>
          </cell>
        </row>
        <row r="552">
          <cell r="C552" t="str">
            <v>ISCED 2</v>
          </cell>
          <cell r="G552">
            <v>457.80000000000331</v>
          </cell>
          <cell r="H552">
            <v>343.35000000000207</v>
          </cell>
          <cell r="I552">
            <v>801.14999999999134</v>
          </cell>
          <cell r="J552">
            <v>142.80000000000001</v>
          </cell>
          <cell r="K552">
            <v>222.60000000000079</v>
          </cell>
          <cell r="L552">
            <v>365.40000000000231</v>
          </cell>
          <cell r="N552">
            <v>1166.5499999999936</v>
          </cell>
          <cell r="P552" t="str">
            <v>Manufacturing</v>
          </cell>
          <cell r="V552">
            <v>40.950000000000003</v>
          </cell>
          <cell r="W552">
            <v>10.5</v>
          </cell>
          <cell r="X552">
            <v>51.45</v>
          </cell>
          <cell r="Y552">
            <v>25.2</v>
          </cell>
          <cell r="Z552">
            <v>9.4499999999999993</v>
          </cell>
          <cell r="AA552">
            <v>34.65</v>
          </cell>
          <cell r="AC552">
            <v>86.1</v>
          </cell>
          <cell r="AE552" t="str">
            <v>ISCED 2</v>
          </cell>
          <cell r="AH552">
            <v>9042.6000000004115</v>
          </cell>
          <cell r="AI552">
            <v>7721.7000000009202</v>
          </cell>
          <cell r="AK552">
            <v>16764.299999995063</v>
          </cell>
          <cell r="AT552" t="str">
            <v>Savaneta</v>
          </cell>
          <cell r="AV552">
            <v>4715.6575664653401</v>
          </cell>
          <cell r="AW552">
            <v>398.25045159472415</v>
          </cell>
          <cell r="AY552">
            <v>7.7875951266287835</v>
          </cell>
          <cell r="BA552" t="str">
            <v>Source: Census 2000</v>
          </cell>
          <cell r="BI552" t="str">
            <v>Note: age not reported is excluded</v>
          </cell>
          <cell r="CL552" t="str">
            <v>55-59</v>
          </cell>
          <cell r="CM552">
            <v>1110.83313309</v>
          </cell>
          <cell r="CN552">
            <v>648.06747199999927</v>
          </cell>
          <cell r="CO552">
            <v>1758.9006050899959</v>
          </cell>
          <cell r="CP552">
            <v>45.807551879999998</v>
          </cell>
          <cell r="CQ552">
            <v>9.9702687999999995</v>
          </cell>
          <cell r="CR552">
            <v>55.777820680000005</v>
          </cell>
          <cell r="CS552">
            <v>1626.168091899458</v>
          </cell>
          <cell r="CT552">
            <v>1834.5294585276729</v>
          </cell>
          <cell r="CU552">
            <v>3460.6975504271309</v>
          </cell>
          <cell r="CV552">
            <v>71.126760563380302</v>
          </cell>
          <cell r="CW552">
            <v>35.869565217391312</v>
          </cell>
          <cell r="CX552">
            <v>52.436781864312131</v>
          </cell>
          <cell r="CY552">
            <v>469.52740676999952</v>
          </cell>
          <cell r="CZ552">
            <v>1176.4917183999985</v>
          </cell>
          <cell r="DA552">
            <v>1646.0191251699964</v>
          </cell>
          <cell r="DC552" t="str">
            <v>Construction</v>
          </cell>
          <cell r="DD552">
            <v>41.211302211302176</v>
          </cell>
          <cell r="DE552">
            <v>40</v>
          </cell>
          <cell r="DF552">
            <v>43.749445676274966</v>
          </cell>
          <cell r="DG552">
            <v>43.136000000000024</v>
          </cell>
          <cell r="DL552">
            <v>42.362827083895304</v>
          </cell>
        </row>
        <row r="553">
          <cell r="C553" t="str">
            <v>ISCED 3</v>
          </cell>
          <cell r="G553">
            <v>13.65</v>
          </cell>
          <cell r="H553">
            <v>22.05</v>
          </cell>
          <cell r="I553">
            <v>35.700000000000003</v>
          </cell>
          <cell r="J553">
            <v>32.549999999999997</v>
          </cell>
          <cell r="K553">
            <v>116.55</v>
          </cell>
          <cell r="L553">
            <v>149.1</v>
          </cell>
          <cell r="N553">
            <v>184.8</v>
          </cell>
          <cell r="P553" t="str">
            <v>Electricity, gas and water supply</v>
          </cell>
          <cell r="V553">
            <v>2.1</v>
          </cell>
          <cell r="W553">
            <v>1.05</v>
          </cell>
          <cell r="X553">
            <v>3.15</v>
          </cell>
          <cell r="Y553">
            <v>0</v>
          </cell>
          <cell r="Z553">
            <v>0</v>
          </cell>
          <cell r="AA553">
            <v>0</v>
          </cell>
          <cell r="AC553">
            <v>3.15</v>
          </cell>
          <cell r="AE553" t="str">
            <v>ISCED 3</v>
          </cell>
          <cell r="AH553">
            <v>1461.5999999999628</v>
          </cell>
          <cell r="AI553">
            <v>1598.0999999999569</v>
          </cell>
          <cell r="AK553">
            <v>3059.7000000001126</v>
          </cell>
          <cell r="AT553" t="str">
            <v>San Nicolas North</v>
          </cell>
          <cell r="AV553">
            <v>4511.0600304609834</v>
          </cell>
          <cell r="AW553">
            <v>426.73748937207341</v>
          </cell>
          <cell r="AY553">
            <v>8.6422638364179232</v>
          </cell>
          <cell r="BI553" t="str">
            <v>Source : Census 2000</v>
          </cell>
          <cell r="CL553" t="str">
            <v>60-64</v>
          </cell>
          <cell r="CM553">
            <v>565.95806999999968</v>
          </cell>
          <cell r="CN553">
            <v>176.05835061999994</v>
          </cell>
          <cell r="CO553">
            <v>742.01642061999951</v>
          </cell>
          <cell r="CP553">
            <v>0</v>
          </cell>
          <cell r="CQ553">
            <v>0</v>
          </cell>
          <cell r="CR553">
            <v>0</v>
          </cell>
          <cell r="CS553">
            <v>1226.2424852117074</v>
          </cell>
          <cell r="CT553">
            <v>1399.2005762067818</v>
          </cell>
          <cell r="CU553">
            <v>2625.4430614184894</v>
          </cell>
          <cell r="CV553">
            <v>46.153846153846175</v>
          </cell>
          <cell r="CW553">
            <v>12.582781456953606</v>
          </cell>
          <cell r="CX553">
            <v>28.262521920510697</v>
          </cell>
          <cell r="CY553">
            <v>660.28441499999917</v>
          </cell>
          <cell r="CZ553">
            <v>1223.1422253600035</v>
          </cell>
          <cell r="DA553">
            <v>1883.4266403600009</v>
          </cell>
          <cell r="DC553" t="str">
            <v>Wholesale and retail trade, repair</v>
          </cell>
          <cell r="DD553">
            <v>42.232454074423003</v>
          </cell>
          <cell r="DE553">
            <v>38.700000000000003</v>
          </cell>
          <cell r="DF553">
            <v>43.979859894921248</v>
          </cell>
          <cell r="DG553">
            <v>44.961285609934265</v>
          </cell>
          <cell r="DH553">
            <v>40</v>
          </cell>
          <cell r="DL553">
            <v>43.073275225291866</v>
          </cell>
        </row>
        <row r="554">
          <cell r="C554" t="str">
            <v>ISCED 5</v>
          </cell>
          <cell r="G554">
            <v>61.949999999999932</v>
          </cell>
          <cell r="H554">
            <v>49.35</v>
          </cell>
          <cell r="I554">
            <v>111.3</v>
          </cell>
          <cell r="J554">
            <v>25.2</v>
          </cell>
          <cell r="K554">
            <v>62.999999999999929</v>
          </cell>
          <cell r="L554">
            <v>88.199999999999861</v>
          </cell>
          <cell r="N554">
            <v>199.5</v>
          </cell>
          <cell r="P554" t="str">
            <v>Construction</v>
          </cell>
          <cell r="V554">
            <v>149.1</v>
          </cell>
          <cell r="W554">
            <v>7.35</v>
          </cell>
          <cell r="X554">
            <v>156.44999999999999</v>
          </cell>
          <cell r="Y554">
            <v>82.949999999999875</v>
          </cell>
          <cell r="Z554">
            <v>8.4</v>
          </cell>
          <cell r="AA554">
            <v>91.349999999999852</v>
          </cell>
          <cell r="AC554">
            <v>247.8</v>
          </cell>
          <cell r="AE554" t="str">
            <v>ISCED 5</v>
          </cell>
          <cell r="AH554">
            <v>2344.6499999999887</v>
          </cell>
          <cell r="AI554">
            <v>1959.2999999999413</v>
          </cell>
          <cell r="AK554">
            <v>4303.9500000003281</v>
          </cell>
          <cell r="AT554" t="str">
            <v>San Nicolas South</v>
          </cell>
          <cell r="AV554">
            <v>1845.1629958750077</v>
          </cell>
          <cell r="AW554">
            <v>186.93667735801196</v>
          </cell>
          <cell r="AY554">
            <v>9.1991883971222919</v>
          </cell>
          <cell r="CL554" t="str">
            <v>65-69</v>
          </cell>
          <cell r="CM554">
            <v>275.95659833000002</v>
          </cell>
          <cell r="CN554">
            <v>28.44940725</v>
          </cell>
          <cell r="CO554">
            <v>304.40600558000011</v>
          </cell>
          <cell r="CP554">
            <v>0</v>
          </cell>
          <cell r="CQ554">
            <v>0</v>
          </cell>
          <cell r="CR554">
            <v>0</v>
          </cell>
          <cell r="CS554">
            <v>846.90128475053166</v>
          </cell>
          <cell r="CT554">
            <v>976.76298197284223</v>
          </cell>
          <cell r="CU554">
            <v>1823.6642667233739</v>
          </cell>
          <cell r="CV554">
            <v>32.584269662921336</v>
          </cell>
          <cell r="CW554">
            <v>2.9126213592233063</v>
          </cell>
          <cell r="CX554">
            <v>16.691998144893315</v>
          </cell>
          <cell r="CY554">
            <v>570.94468620000043</v>
          </cell>
          <cell r="CZ554">
            <v>948.3135749999982</v>
          </cell>
          <cell r="DA554">
            <v>1519.2582612000012</v>
          </cell>
          <cell r="DC554" t="str">
            <v>Hotels and restaurants</v>
          </cell>
          <cell r="DD554">
            <v>45.403802032120517</v>
          </cell>
          <cell r="DE554">
            <v>38.666666666666664</v>
          </cell>
          <cell r="DF554">
            <v>47.110073382254797</v>
          </cell>
          <cell r="DG554">
            <v>46.870860927152371</v>
          </cell>
          <cell r="DH554">
            <v>48</v>
          </cell>
          <cell r="DL554">
            <v>46.295136026380824</v>
          </cell>
        </row>
        <row r="555">
          <cell r="C555" t="str">
            <v>ISCED 6</v>
          </cell>
          <cell r="G555">
            <v>24.15</v>
          </cell>
          <cell r="H555">
            <v>14.7</v>
          </cell>
          <cell r="I555">
            <v>38.85</v>
          </cell>
          <cell r="J555">
            <v>14.7</v>
          </cell>
          <cell r="K555">
            <v>24.15</v>
          </cell>
          <cell r="L555">
            <v>38.85</v>
          </cell>
          <cell r="N555">
            <v>77.7</v>
          </cell>
          <cell r="P555" t="str">
            <v>Wholesale and retail trade, repair</v>
          </cell>
          <cell r="V555">
            <v>81.899999999999878</v>
          </cell>
          <cell r="W555">
            <v>75.599999999999895</v>
          </cell>
          <cell r="X555">
            <v>157.5</v>
          </cell>
          <cell r="Y555">
            <v>28.35</v>
          </cell>
          <cell r="Z555">
            <v>64.049999999999926</v>
          </cell>
          <cell r="AA555">
            <v>92.399999999999849</v>
          </cell>
          <cell r="AC555">
            <v>249.9</v>
          </cell>
          <cell r="AE555" t="str">
            <v>ISCED 6</v>
          </cell>
          <cell r="AH555">
            <v>1590.7499999999573</v>
          </cell>
          <cell r="AI555">
            <v>1471.0499999999624</v>
          </cell>
          <cell r="AK555">
            <v>3061.800000000113</v>
          </cell>
          <cell r="AT555" t="str">
            <v>Not reported</v>
          </cell>
          <cell r="AV555">
            <v>28.491667972008898</v>
          </cell>
          <cell r="AW555">
            <v>0</v>
          </cell>
          <cell r="AY555">
            <v>0</v>
          </cell>
          <cell r="CL555" t="str">
            <v>70-74</v>
          </cell>
          <cell r="CM555">
            <v>84.892598010000015</v>
          </cell>
          <cell r="CN555">
            <v>37.78393312</v>
          </cell>
          <cell r="CO555">
            <v>122.67653113000003</v>
          </cell>
          <cell r="CP555">
            <v>0</v>
          </cell>
          <cell r="CQ555">
            <v>0</v>
          </cell>
          <cell r="CR555">
            <v>0</v>
          </cell>
          <cell r="CS555">
            <v>575.38316452379865</v>
          </cell>
          <cell r="CT555">
            <v>736.78669604651941</v>
          </cell>
          <cell r="CU555">
            <v>1312.1698605703182</v>
          </cell>
          <cell r="CV555">
            <v>14.754098360655737</v>
          </cell>
          <cell r="CW555">
            <v>5.1282051282051322</v>
          </cell>
          <cell r="CX555">
            <v>9.3491349601526537</v>
          </cell>
          <cell r="CY555">
            <v>490.49056628000011</v>
          </cell>
          <cell r="CZ555">
            <v>699.0027627199994</v>
          </cell>
          <cell r="DA555">
            <v>1189.4933290000001</v>
          </cell>
          <cell r="DC555" t="str">
            <v>Transport, storage and communications</v>
          </cell>
          <cell r="DD555">
            <v>41.138155045474115</v>
          </cell>
          <cell r="DE555">
            <v>40</v>
          </cell>
          <cell r="DF555">
            <v>41.313531353135325</v>
          </cell>
          <cell r="DG555">
            <v>44.78</v>
          </cell>
          <cell r="DK555">
            <v>99</v>
          </cell>
          <cell r="DL555">
            <v>41.37554269175105</v>
          </cell>
        </row>
        <row r="556">
          <cell r="C556" t="str">
            <v>ISCED 7</v>
          </cell>
          <cell r="G556">
            <v>4.2</v>
          </cell>
          <cell r="H556">
            <v>3.15</v>
          </cell>
          <cell r="I556">
            <v>7.35</v>
          </cell>
          <cell r="J556">
            <v>3.15</v>
          </cell>
          <cell r="K556">
            <v>8.4</v>
          </cell>
          <cell r="L556">
            <v>11.55</v>
          </cell>
          <cell r="N556">
            <v>18.899999999999999</v>
          </cell>
          <cell r="P556" t="str">
            <v>Hotels and restaurants</v>
          </cell>
          <cell r="V556">
            <v>67.199999999999918</v>
          </cell>
          <cell r="W556">
            <v>47.25</v>
          </cell>
          <cell r="X556">
            <v>114.45</v>
          </cell>
          <cell r="Y556">
            <v>34.65</v>
          </cell>
          <cell r="Z556">
            <v>116.55</v>
          </cell>
          <cell r="AA556">
            <v>151.19999999999999</v>
          </cell>
          <cell r="AC556">
            <v>265.64999999999998</v>
          </cell>
          <cell r="AE556" t="str">
            <v>ISCED 7</v>
          </cell>
          <cell r="AH556">
            <v>599.54999999999995</v>
          </cell>
          <cell r="AI556">
            <v>343.35000000000207</v>
          </cell>
          <cell r="AK556">
            <v>942.8999999999852</v>
          </cell>
          <cell r="CL556" t="str">
            <v>75-79</v>
          </cell>
          <cell r="CM556">
            <v>43.868406680000007</v>
          </cell>
          <cell r="CN556">
            <v>8.5641424399999995</v>
          </cell>
          <cell r="CO556">
            <v>52.432549120000012</v>
          </cell>
          <cell r="CP556">
            <v>0</v>
          </cell>
          <cell r="CQ556">
            <v>0</v>
          </cell>
          <cell r="CR556">
            <v>0</v>
          </cell>
          <cell r="CS556">
            <v>382.28182992211492</v>
          </cell>
          <cell r="CT556">
            <v>565.23340073555323</v>
          </cell>
          <cell r="CU556">
            <v>947.5152306576681</v>
          </cell>
          <cell r="CV556">
            <v>11.475409836065571</v>
          </cell>
          <cell r="CW556">
            <v>1.5151515151515145</v>
          </cell>
          <cell r="CX556">
            <v>5.5336893194182162</v>
          </cell>
          <cell r="CY556">
            <v>338.4134229600001</v>
          </cell>
          <cell r="CZ556">
            <v>556.66925860000026</v>
          </cell>
          <cell r="DA556">
            <v>895.08268155999963</v>
          </cell>
          <cell r="DC556" t="str">
            <v>Financial intermediation</v>
          </cell>
          <cell r="DD556">
            <v>40.959798994975031</v>
          </cell>
          <cell r="DE556">
            <v>39</v>
          </cell>
          <cell r="DF556">
            <v>41.788043478260846</v>
          </cell>
          <cell r="DG556">
            <v>46.939393939393931</v>
          </cell>
          <cell r="DH556">
            <v>40</v>
          </cell>
          <cell r="DL556">
            <v>41.203677510608202</v>
          </cell>
        </row>
        <row r="557">
          <cell r="C557" t="str">
            <v>ISCED 9, unknown</v>
          </cell>
          <cell r="G557">
            <v>1.05</v>
          </cell>
          <cell r="H557">
            <v>3.15</v>
          </cell>
          <cell r="I557">
            <v>4.2</v>
          </cell>
          <cell r="J557">
            <v>1.05</v>
          </cell>
          <cell r="K557">
            <v>3.15</v>
          </cell>
          <cell r="L557">
            <v>4.2</v>
          </cell>
          <cell r="N557">
            <v>8.4</v>
          </cell>
          <cell r="P557" t="str">
            <v>Transport, storage and communications</v>
          </cell>
          <cell r="V557">
            <v>26.25</v>
          </cell>
          <cell r="W557">
            <v>15.75</v>
          </cell>
          <cell r="X557">
            <v>42</v>
          </cell>
          <cell r="Y557">
            <v>5.25</v>
          </cell>
          <cell r="Z557">
            <v>5.25</v>
          </cell>
          <cell r="AA557">
            <v>10.5</v>
          </cell>
          <cell r="AC557">
            <v>52.5</v>
          </cell>
          <cell r="AE557" t="str">
            <v>ISCED 9: unknown</v>
          </cell>
          <cell r="AH557">
            <v>96.599999999999838</v>
          </cell>
          <cell r="AI557">
            <v>76.649999999999892</v>
          </cell>
          <cell r="AK557">
            <v>173.25</v>
          </cell>
          <cell r="AT557" t="str">
            <v>Total</v>
          </cell>
          <cell r="AV557">
            <v>39144.591657278346</v>
          </cell>
          <cell r="AW557">
            <v>3144.2178588463644</v>
          </cell>
          <cell r="AY557">
            <v>42288.809516124711</v>
          </cell>
          <cell r="CL557" t="str">
            <v>80-84</v>
          </cell>
          <cell r="CM557">
            <v>0</v>
          </cell>
          <cell r="CN557">
            <v>0</v>
          </cell>
          <cell r="CO557">
            <v>0</v>
          </cell>
          <cell r="CP557">
            <v>0</v>
          </cell>
          <cell r="CQ557">
            <v>0</v>
          </cell>
          <cell r="CR557">
            <v>0</v>
          </cell>
          <cell r="CS557">
            <v>258.77539256266243</v>
          </cell>
          <cell r="CT557">
            <v>394.67174296973718</v>
          </cell>
          <cell r="CU557">
            <v>653.44713553239967</v>
          </cell>
          <cell r="CV557">
            <v>0</v>
          </cell>
          <cell r="CW557">
            <v>0</v>
          </cell>
          <cell r="CX557">
            <v>0</v>
          </cell>
          <cell r="CY557">
            <v>258.77539250000007</v>
          </cell>
          <cell r="CZ557">
            <v>394.67174304000019</v>
          </cell>
          <cell r="DA557">
            <v>653.44713553999952</v>
          </cell>
          <cell r="DC557" t="str">
            <v>Real estate, renting and business activities</v>
          </cell>
          <cell r="DD557">
            <v>41.971707317073118</v>
          </cell>
          <cell r="DE557">
            <v>44</v>
          </cell>
          <cell r="DF557">
            <v>43.782477341389701</v>
          </cell>
          <cell r="DG557">
            <v>45.374698795180727</v>
          </cell>
          <cell r="DL557">
            <v>43.108069977426688</v>
          </cell>
        </row>
        <row r="558">
          <cell r="P558" t="str">
            <v>Financial intermediation</v>
          </cell>
          <cell r="V558">
            <v>1.05</v>
          </cell>
          <cell r="W558">
            <v>12.6</v>
          </cell>
          <cell r="X558">
            <v>13.65</v>
          </cell>
          <cell r="Y558">
            <v>2.1</v>
          </cell>
          <cell r="Z558">
            <v>1.05</v>
          </cell>
          <cell r="AA558">
            <v>3.15</v>
          </cell>
          <cell r="AC558">
            <v>16.8</v>
          </cell>
          <cell r="AT558" t="str">
            <v>Source: Census 1991, LFS 1994, LFS 1997, Census 2000</v>
          </cell>
          <cell r="CL558" t="str">
            <v>85-89</v>
          </cell>
          <cell r="CM558">
            <v>0</v>
          </cell>
          <cell r="CN558">
            <v>0</v>
          </cell>
          <cell r="CO558">
            <v>0</v>
          </cell>
          <cell r="CP558">
            <v>0</v>
          </cell>
          <cell r="CQ558">
            <v>0</v>
          </cell>
          <cell r="CR558">
            <v>0</v>
          </cell>
          <cell r="CS558">
            <v>133.30853556258367</v>
          </cell>
          <cell r="CT558">
            <v>235.01809820057213</v>
          </cell>
          <cell r="CU558">
            <v>368.32663376315577</v>
          </cell>
          <cell r="CV558">
            <v>0</v>
          </cell>
          <cell r="CW558">
            <v>0</v>
          </cell>
          <cell r="CX558">
            <v>0</v>
          </cell>
          <cell r="CY558">
            <v>133.30853559999997</v>
          </cell>
          <cell r="CZ558">
            <v>235.01809817999995</v>
          </cell>
          <cell r="DA558">
            <v>368.32663377999984</v>
          </cell>
          <cell r="DC558" t="str">
            <v>Public administration and defence; social security</v>
          </cell>
          <cell r="DD558">
            <v>40.886805555555512</v>
          </cell>
          <cell r="DF558">
            <v>40.776805251641129</v>
          </cell>
          <cell r="DG558">
            <v>42.526315789473692</v>
          </cell>
          <cell r="DL558">
            <v>40.881108462455458</v>
          </cell>
        </row>
        <row r="559">
          <cell r="C559" t="str">
            <v>Total</v>
          </cell>
          <cell r="G559">
            <v>1126.6499999999774</v>
          </cell>
          <cell r="H559">
            <v>716.09999999999502</v>
          </cell>
          <cell r="I559">
            <v>1842.7499999999463</v>
          </cell>
          <cell r="J559">
            <v>436.80000000000308</v>
          </cell>
          <cell r="K559">
            <v>837.89999999998975</v>
          </cell>
          <cell r="L559">
            <v>1274.6999999999709</v>
          </cell>
          <cell r="N559">
            <v>3117.4499999999171</v>
          </cell>
          <cell r="P559" t="str">
            <v>Real estate, renting and business activities</v>
          </cell>
          <cell r="V559">
            <v>62.999999999999929</v>
          </cell>
          <cell r="W559">
            <v>35.700000000000003</v>
          </cell>
          <cell r="X559">
            <v>98.699999999999832</v>
          </cell>
          <cell r="Y559">
            <v>24.15</v>
          </cell>
          <cell r="Z559">
            <v>18.899999999999999</v>
          </cell>
          <cell r="AA559">
            <v>43.05</v>
          </cell>
          <cell r="AC559">
            <v>141.75</v>
          </cell>
          <cell r="AE559" t="str">
            <v>Total</v>
          </cell>
          <cell r="AH559">
            <v>22476.299999991104</v>
          </cell>
          <cell r="AI559">
            <v>19405.049999993233</v>
          </cell>
          <cell r="AK559">
            <v>41881.350000009232</v>
          </cell>
          <cell r="AT559" t="str">
            <v>Note: age not reported is excluded</v>
          </cell>
          <cell r="CL559" t="str">
            <v>90-94</v>
          </cell>
          <cell r="CM559">
            <v>0</v>
          </cell>
          <cell r="CN559">
            <v>0</v>
          </cell>
          <cell r="CO559">
            <v>0</v>
          </cell>
          <cell r="CP559">
            <v>0</v>
          </cell>
          <cell r="CQ559">
            <v>0</v>
          </cell>
          <cell r="CR559">
            <v>0</v>
          </cell>
          <cell r="CS559">
            <v>47.050071375029532</v>
          </cell>
          <cell r="CT559">
            <v>91.230654153808587</v>
          </cell>
          <cell r="CU559">
            <v>138.2807255288381</v>
          </cell>
          <cell r="CV559">
            <v>0</v>
          </cell>
          <cell r="CW559">
            <v>0</v>
          </cell>
          <cell r="CX559">
            <v>0</v>
          </cell>
          <cell r="CY559">
            <v>47.050071389999999</v>
          </cell>
          <cell r="CZ559">
            <v>91.230654130000005</v>
          </cell>
          <cell r="DA559">
            <v>138.28072552000003</v>
          </cell>
          <cell r="DC559" t="str">
            <v>Education</v>
          </cell>
          <cell r="DD559">
            <v>35.169510807736067</v>
          </cell>
          <cell r="DE559">
            <v>40</v>
          </cell>
          <cell r="DF559">
            <v>35.449631449631426</v>
          </cell>
          <cell r="DG559">
            <v>34.055555555555571</v>
          </cell>
          <cell r="DH559">
            <v>40</v>
          </cell>
          <cell r="DL559">
            <v>35.208516886931015</v>
          </cell>
        </row>
        <row r="560">
          <cell r="P560" t="str">
            <v>Public administration and defence; social security</v>
          </cell>
          <cell r="V560">
            <v>9.4499999999999993</v>
          </cell>
          <cell r="W560">
            <v>8.4</v>
          </cell>
          <cell r="X560">
            <v>17.850000000000001</v>
          </cell>
          <cell r="Y560">
            <v>2.1</v>
          </cell>
          <cell r="Z560">
            <v>1.05</v>
          </cell>
          <cell r="AA560">
            <v>3.15</v>
          </cell>
          <cell r="AC560">
            <v>21</v>
          </cell>
          <cell r="CL560" t="str">
            <v>95+</v>
          </cell>
          <cell r="CM560">
            <v>0</v>
          </cell>
          <cell r="CN560">
            <v>0</v>
          </cell>
          <cell r="CO560">
            <v>0</v>
          </cell>
          <cell r="CP560">
            <v>0</v>
          </cell>
          <cell r="CQ560">
            <v>0</v>
          </cell>
          <cell r="CR560">
            <v>0</v>
          </cell>
          <cell r="CS560">
            <v>19.604196406262304</v>
          </cell>
          <cell r="CT560">
            <v>29.749126354502799</v>
          </cell>
          <cell r="CU560">
            <v>49.353322760765103</v>
          </cell>
          <cell r="CV560">
            <v>0</v>
          </cell>
          <cell r="CW560">
            <v>0</v>
          </cell>
          <cell r="CX560">
            <v>0</v>
          </cell>
          <cell r="CY560">
            <v>19.6041964062623</v>
          </cell>
          <cell r="CZ560">
            <v>29.749126350000001</v>
          </cell>
          <cell r="DA560">
            <v>49.353322756262301</v>
          </cell>
          <cell r="DC560" t="str">
            <v>Health and social work</v>
          </cell>
          <cell r="DD560">
            <v>39.608386638237363</v>
          </cell>
          <cell r="DF560">
            <v>38.76</v>
          </cell>
          <cell r="DG560">
            <v>41.186567164179117</v>
          </cell>
          <cell r="DL560">
            <v>39.563194077207804</v>
          </cell>
        </row>
        <row r="561">
          <cell r="P561" t="str">
            <v>Education</v>
          </cell>
          <cell r="V561">
            <v>0</v>
          </cell>
          <cell r="W561">
            <v>4.2</v>
          </cell>
          <cell r="X561">
            <v>4.2</v>
          </cell>
          <cell r="Y561">
            <v>0</v>
          </cell>
          <cell r="Z561">
            <v>2.1</v>
          </cell>
          <cell r="AA561">
            <v>2.1</v>
          </cell>
          <cell r="AC561">
            <v>6.3</v>
          </cell>
          <cell r="CL561" t="str">
            <v>Total</v>
          </cell>
          <cell r="CM561">
            <v>21120.644963109993</v>
          </cell>
          <cell r="CN561">
            <v>15101.639428640008</v>
          </cell>
          <cell r="CO561">
            <v>36222.284391749963</v>
          </cell>
          <cell r="CP561">
            <v>1190.7729674799998</v>
          </cell>
          <cell r="CQ561">
            <v>1300.7667527299998</v>
          </cell>
          <cell r="CR561">
            <v>2491.5397202100003</v>
          </cell>
          <cell r="CS561">
            <v>29511.177060166956</v>
          </cell>
          <cell r="CT561">
            <v>30947.024509044117</v>
          </cell>
          <cell r="CU561">
            <v>60458.201569211073</v>
          </cell>
          <cell r="CV561">
            <v>75.603280357589995</v>
          </cell>
          <cell r="CW561">
            <v>53.00156135028994</v>
          </cell>
          <cell r="CX561">
            <v>64.034031952931173</v>
          </cell>
          <cell r="CY561">
            <v>7199.7591308562496</v>
          </cell>
          <cell r="CZ561">
            <v>14544.618327900002</v>
          </cell>
          <cell r="DA561">
            <v>21744.377458756262</v>
          </cell>
          <cell r="DC561" t="str">
            <v>Other community, social and personal services</v>
          </cell>
          <cell r="DD561">
            <v>42.63034563561807</v>
          </cell>
          <cell r="DE561">
            <v>45</v>
          </cell>
          <cell r="DF561">
            <v>43.323725055432384</v>
          </cell>
          <cell r="DG561">
            <v>43.796645702306108</v>
          </cell>
          <cell r="DL561">
            <v>42.964786065884098</v>
          </cell>
        </row>
        <row r="562">
          <cell r="C562" t="str">
            <v>Source: Census 2000</v>
          </cell>
          <cell r="P562" t="str">
            <v>Health and social work</v>
          </cell>
          <cell r="V562">
            <v>1.05</v>
          </cell>
          <cell r="W562">
            <v>13.65</v>
          </cell>
          <cell r="X562">
            <v>14.7</v>
          </cell>
          <cell r="Y562">
            <v>2.1</v>
          </cell>
          <cell r="Z562">
            <v>7.35</v>
          </cell>
          <cell r="AA562">
            <v>9.4499999999999993</v>
          </cell>
          <cell r="AC562">
            <v>24.15</v>
          </cell>
          <cell r="AE562" t="str">
            <v>Source: Census 2000</v>
          </cell>
          <cell r="DC562" t="str">
            <v>Private households with employed persons</v>
          </cell>
          <cell r="DD562">
            <v>30.111111111111114</v>
          </cell>
          <cell r="DE562">
            <v>40</v>
          </cell>
          <cell r="DF562">
            <v>36.877777777777759</v>
          </cell>
          <cell r="DG562">
            <v>42.931203931203832</v>
          </cell>
          <cell r="DJ562">
            <v>24</v>
          </cell>
          <cell r="DK562">
            <v>99</v>
          </cell>
          <cell r="DL562">
            <v>42.317388857625204</v>
          </cell>
        </row>
        <row r="563">
          <cell r="C563" t="str">
            <v>Note: age not reported is excluded</v>
          </cell>
          <cell r="P563" t="str">
            <v>Other community, social and personal services</v>
          </cell>
          <cell r="V563">
            <v>29.4</v>
          </cell>
          <cell r="W563">
            <v>21</v>
          </cell>
          <cell r="X563">
            <v>50.4</v>
          </cell>
          <cell r="Y563">
            <v>7.35</v>
          </cell>
          <cell r="Z563">
            <v>15.75</v>
          </cell>
          <cell r="AA563">
            <v>23.1</v>
          </cell>
          <cell r="AC563">
            <v>73.5</v>
          </cell>
          <cell r="AE563" t="str">
            <v>Note: age not reported is excluded</v>
          </cell>
          <cell r="DC563" t="str">
            <v>Extra territorial organizations and bodies</v>
          </cell>
          <cell r="DD563">
            <v>37.857142857142854</v>
          </cell>
          <cell r="DF563">
            <v>40.25</v>
          </cell>
          <cell r="DG563">
            <v>49.142857142857146</v>
          </cell>
          <cell r="DL563">
            <v>45.651162790697668</v>
          </cell>
        </row>
        <row r="564">
          <cell r="P564" t="str">
            <v>Private households with employed persons</v>
          </cell>
          <cell r="V564">
            <v>3.15</v>
          </cell>
          <cell r="W564">
            <v>3.15</v>
          </cell>
          <cell r="X564">
            <v>6.3</v>
          </cell>
          <cell r="Y564">
            <v>3.15</v>
          </cell>
          <cell r="Z564">
            <v>57.749999999999943</v>
          </cell>
          <cell r="AA564">
            <v>60.899999999999935</v>
          </cell>
          <cell r="AC564">
            <v>67.199999999999932</v>
          </cell>
          <cell r="CL564" t="str">
            <v>* Age not reported and economic activity unknown are excluded</v>
          </cell>
          <cell r="DC564" t="str">
            <v>Not reported</v>
          </cell>
          <cell r="DD564">
            <v>55.747474747474747</v>
          </cell>
          <cell r="DF564">
            <v>53.045454545454518</v>
          </cell>
          <cell r="DG564">
            <v>52.719626168224281</v>
          </cell>
          <cell r="DI564">
            <v>99</v>
          </cell>
          <cell r="DJ564">
            <v>99</v>
          </cell>
          <cell r="DK564">
            <v>99</v>
          </cell>
          <cell r="DL564">
            <v>68.353703703703758</v>
          </cell>
        </row>
        <row r="565">
          <cell r="P565" t="str">
            <v>Not reported</v>
          </cell>
          <cell r="V565">
            <v>33.6</v>
          </cell>
          <cell r="W565">
            <v>8.4</v>
          </cell>
          <cell r="X565">
            <v>42</v>
          </cell>
          <cell r="Y565">
            <v>11.55</v>
          </cell>
          <cell r="Z565">
            <v>13.65</v>
          </cell>
          <cell r="AA565">
            <v>25.2</v>
          </cell>
          <cell r="AC565">
            <v>67.2</v>
          </cell>
          <cell r="CL565" t="str">
            <v>** Non active = Home makers, students, income recipients, other non actives</v>
          </cell>
        </row>
        <row r="566">
          <cell r="CL566" t="str">
            <v>Source: LFS 1994</v>
          </cell>
          <cell r="DC566" t="str">
            <v>Total</v>
          </cell>
          <cell r="DD566">
            <v>41.928456182065098</v>
          </cell>
          <cell r="DE566">
            <v>40.476190476190482</v>
          </cell>
          <cell r="DF566">
            <v>43.295912047073422</v>
          </cell>
          <cell r="DG566">
            <v>44.76698342094614</v>
          </cell>
          <cell r="DH566">
            <v>41.6</v>
          </cell>
          <cell r="DI566">
            <v>99</v>
          </cell>
          <cell r="DJ566">
            <v>61.5</v>
          </cell>
          <cell r="DK566">
            <v>99</v>
          </cell>
          <cell r="DL566">
            <v>43.093834114245603</v>
          </cell>
        </row>
        <row r="567">
          <cell r="P567" t="str">
            <v>Total</v>
          </cell>
          <cell r="V567">
            <v>516.60000000000366</v>
          </cell>
          <cell r="W567">
            <v>265.65000000000123</v>
          </cell>
          <cell r="X567">
            <v>782.24999999999216</v>
          </cell>
          <cell r="Y567">
            <v>233.1000000000009</v>
          </cell>
          <cell r="Z567">
            <v>321.30000000000183</v>
          </cell>
          <cell r="AA567">
            <v>554.40000000000202</v>
          </cell>
          <cell r="AC567">
            <v>1336.6499999999942</v>
          </cell>
        </row>
        <row r="568">
          <cell r="CY568" t="str">
            <v>Main</v>
          </cell>
          <cell r="CZ568" t="str">
            <v>Socialeconomic</v>
          </cell>
          <cell r="DC568" t="str">
            <v>Source: Census 2000</v>
          </cell>
        </row>
        <row r="569">
          <cell r="CL569" t="str">
            <v>Table 265. Participation rates LFS 1994 by sex, region of residence,and activity status</v>
          </cell>
          <cell r="CQ569" t="str">
            <v xml:space="preserve"> </v>
          </cell>
          <cell r="DC569" t="str">
            <v>Note: age not reported is excluded</v>
          </cell>
        </row>
        <row r="570">
          <cell r="P570" t="str">
            <v>Source: Census 2000</v>
          </cell>
        </row>
        <row r="571">
          <cell r="P571" t="str">
            <v>Note: age not reported is excluded</v>
          </cell>
          <cell r="CM571" t="str">
            <v>LFS 1994</v>
          </cell>
          <cell r="CS571" t="str">
            <v>Population  ≥ 15yrs</v>
          </cell>
        </row>
        <row r="572">
          <cell r="CM572" t="str">
            <v>Employed</v>
          </cell>
          <cell r="CP572" t="str">
            <v>Unemployed</v>
          </cell>
          <cell r="CS572" t="str">
            <v xml:space="preserve"> October , 1994 *</v>
          </cell>
          <cell r="CV572" t="str">
            <v>Participation rates</v>
          </cell>
          <cell r="CY572" t="str">
            <v>Non-active**</v>
          </cell>
          <cell r="DO572" t="str">
            <v>Main</v>
          </cell>
          <cell r="DP572" t="str">
            <v>Socialeconomic</v>
          </cell>
        </row>
        <row r="573">
          <cell r="K573" t="str">
            <v>Main</v>
          </cell>
          <cell r="L573" t="str">
            <v>Social Economic</v>
          </cell>
          <cell r="N573" t="str">
            <v>Graph</v>
          </cell>
          <cell r="CL573" t="str">
            <v>Region of residence</v>
          </cell>
          <cell r="CM573" t="str">
            <v xml:space="preserve">Male </v>
          </cell>
          <cell r="CN573" t="str">
            <v>Female</v>
          </cell>
          <cell r="CO573" t="str">
            <v>Total</v>
          </cell>
          <cell r="CP573" t="str">
            <v xml:space="preserve">Male </v>
          </cell>
          <cell r="CQ573" t="str">
            <v>Female</v>
          </cell>
          <cell r="CR573" t="str">
            <v>Total</v>
          </cell>
          <cell r="CS573" t="str">
            <v xml:space="preserve">Male </v>
          </cell>
          <cell r="CT573" t="str">
            <v>Female</v>
          </cell>
          <cell r="CU573" t="str">
            <v>Total</v>
          </cell>
          <cell r="CV573" t="str">
            <v>Male</v>
          </cell>
          <cell r="CW573" t="str">
            <v>Female</v>
          </cell>
          <cell r="CX573" t="str">
            <v>Total</v>
          </cell>
          <cell r="CY573" t="str">
            <v xml:space="preserve">Male </v>
          </cell>
          <cell r="CZ573" t="str">
            <v>Female</v>
          </cell>
          <cell r="DA573" t="str">
            <v>Total</v>
          </cell>
          <cell r="DC573" t="str">
            <v>Table 275. Population 14 years of age and over by age, sex, and gross monthly income, 2000</v>
          </cell>
        </row>
        <row r="575">
          <cell r="CL575" t="str">
            <v>Noord/ Tanki Leendert</v>
          </cell>
          <cell r="CM575">
            <v>3129.7781493199964</v>
          </cell>
          <cell r="CN575">
            <v>2082.8685481700031</v>
          </cell>
          <cell r="CO575">
            <v>5212.6466974899949</v>
          </cell>
          <cell r="CP575">
            <v>132.93781805999998</v>
          </cell>
          <cell r="CQ575">
            <v>166.30582806999999</v>
          </cell>
          <cell r="CR575">
            <v>299.24364613000006</v>
          </cell>
          <cell r="CS575">
            <v>4131.8165005599903</v>
          </cell>
          <cell r="CT575">
            <v>4264.4879756300033</v>
          </cell>
          <cell r="CU575">
            <v>8396.3044761899982</v>
          </cell>
          <cell r="CV575">
            <v>78.965655104426631</v>
          </cell>
          <cell r="CW575">
            <v>52.741956105708709</v>
          </cell>
          <cell r="CX575">
            <v>65.646622978602792</v>
          </cell>
          <cell r="CY575">
            <v>869.10053318000018</v>
          </cell>
          <cell r="CZ575">
            <v>2015.3135993900023</v>
          </cell>
          <cell r="DA575">
            <v>2884.414132569997</v>
          </cell>
          <cell r="DC575" t="str">
            <v>Sex</v>
          </cell>
          <cell r="DD575" t="str">
            <v>Age group</v>
          </cell>
          <cell r="DQ575" t="str">
            <v>Total population</v>
          </cell>
        </row>
        <row r="576">
          <cell r="AA576" t="str">
            <v>Main</v>
          </cell>
          <cell r="AB576" t="str">
            <v>Social Economic</v>
          </cell>
          <cell r="AD576" t="str">
            <v>Graph</v>
          </cell>
          <cell r="CL576" t="str">
            <v>Oranjestad West</v>
          </cell>
          <cell r="CM576">
            <v>2742.4713410399982</v>
          </cell>
          <cell r="CN576">
            <v>2320.283726980002</v>
          </cell>
          <cell r="CO576">
            <v>5062.7550680199911</v>
          </cell>
          <cell r="CP576">
            <v>116.87616579</v>
          </cell>
          <cell r="CQ576">
            <v>146.76711395999999</v>
          </cell>
          <cell r="CR576">
            <v>263.64327975000003</v>
          </cell>
          <cell r="CS576">
            <v>3625.0622780999915</v>
          </cell>
          <cell r="CT576">
            <v>4246.6611300700042</v>
          </cell>
          <cell r="CU576">
            <v>7871.7234081699989</v>
          </cell>
          <cell r="CV576">
            <v>78.87719678925535</v>
          </cell>
          <cell r="CW576">
            <v>58.093894600423035</v>
          </cell>
          <cell r="CX576">
            <v>67.66495812393218</v>
          </cell>
          <cell r="CY576">
            <v>765.71477126999969</v>
          </cell>
          <cell r="CZ576">
            <v>1779.6102891300018</v>
          </cell>
          <cell r="DA576">
            <v>2545.3250603999991</v>
          </cell>
          <cell r="DC576" t="str">
            <v>Gross monthly</v>
          </cell>
          <cell r="DD576" t="str">
            <v>14</v>
          </cell>
          <cell r="DE576" t="str">
            <v>15-19</v>
          </cell>
          <cell r="DF576" t="str">
            <v>20-24</v>
          </cell>
          <cell r="DG576" t="str">
            <v>25-29</v>
          </cell>
          <cell r="DH576" t="str">
            <v>30-34</v>
          </cell>
          <cell r="DI576" t="str">
            <v>35-39</v>
          </cell>
          <cell r="DJ576" t="str">
            <v>40-44</v>
          </cell>
          <cell r="DK576" t="str">
            <v>45-49</v>
          </cell>
          <cell r="DL576" t="str">
            <v>50-54</v>
          </cell>
          <cell r="DM576" t="str">
            <v>55-59</v>
          </cell>
          <cell r="DN576" t="str">
            <v>60-64</v>
          </cell>
          <cell r="DO576" t="str">
            <v>65+</v>
          </cell>
          <cell r="DP576" t="str">
            <v xml:space="preserve">Not </v>
          </cell>
          <cell r="DQ576" t="str">
            <v>14 years of age</v>
          </cell>
        </row>
        <row r="577">
          <cell r="AP577" t="str">
            <v>Main</v>
          </cell>
          <cell r="AQ577" t="str">
            <v>Social Economic</v>
          </cell>
          <cell r="AS577" t="str">
            <v>Graph</v>
          </cell>
          <cell r="BD577" t="str">
            <v>Main</v>
          </cell>
          <cell r="BE577" t="str">
            <v>Social Economic</v>
          </cell>
          <cell r="BG577" t="str">
            <v>Graph</v>
          </cell>
          <cell r="CL577" t="str">
            <v>Oranjestad Oost</v>
          </cell>
          <cell r="CM577">
            <v>3627.8908985299931</v>
          </cell>
          <cell r="CN577">
            <v>3101.2641637399997</v>
          </cell>
          <cell r="CO577">
            <v>6729.1550622699924</v>
          </cell>
          <cell r="CP577">
            <v>235.12786139999994</v>
          </cell>
          <cell r="CQ577">
            <v>165.29096317999998</v>
          </cell>
          <cell r="CR577">
            <v>400.41882457999992</v>
          </cell>
          <cell r="CS577">
            <v>4946.8927783499976</v>
          </cell>
          <cell r="CT577">
            <v>5621.2703217099988</v>
          </cell>
          <cell r="CU577">
            <v>10568.16310005999</v>
          </cell>
          <cell r="CV577">
            <v>78.089801679883593</v>
          </cell>
          <cell r="CW577">
            <v>58.110621620600277</v>
          </cell>
          <cell r="CX577">
            <v>67.462754116744478</v>
          </cell>
          <cell r="CY577">
            <v>1083.8740184199999</v>
          </cell>
          <cell r="CZ577">
            <v>2354.7151947900024</v>
          </cell>
          <cell r="DA577">
            <v>3438.5892132099975</v>
          </cell>
          <cell r="DC577" t="str">
            <v>income (in Afl.)</v>
          </cell>
          <cell r="DP577" t="str">
            <v>Rep.</v>
          </cell>
          <cell r="DQ577" t="str">
            <v>and over</v>
          </cell>
        </row>
        <row r="578">
          <cell r="CL578" t="str">
            <v>Paradera</v>
          </cell>
          <cell r="CM578">
            <v>1734.2716467699997</v>
          </cell>
          <cell r="CN578">
            <v>1231.4427027600007</v>
          </cell>
          <cell r="CO578">
            <v>2965.7143495299979</v>
          </cell>
          <cell r="CP578">
            <v>76.781996949999993</v>
          </cell>
          <cell r="CQ578">
            <v>44.504237060000001</v>
          </cell>
          <cell r="CR578">
            <v>121.28623401</v>
          </cell>
          <cell r="CS578">
            <v>2443.4474657662595</v>
          </cell>
          <cell r="CT578">
            <v>2603.3430705600031</v>
          </cell>
          <cell r="CU578">
            <v>5046.7905363262598</v>
          </cell>
          <cell r="CV578">
            <v>74.118787864017179</v>
          </cell>
          <cell r="CW578">
            <v>49.011863025242128</v>
          </cell>
          <cell r="CX578">
            <v>61.167598720812691</v>
          </cell>
          <cell r="CY578">
            <v>632.39382204626236</v>
          </cell>
          <cell r="CZ578">
            <v>1327.3961307400011</v>
          </cell>
          <cell r="DA578">
            <v>1959.7899527862626</v>
          </cell>
          <cell r="DY578" t="str">
            <v>Main</v>
          </cell>
          <cell r="DZ578" t="str">
            <v>Socialeconomic</v>
          </cell>
          <cell r="EA578" t="str">
            <v>Map</v>
          </cell>
        </row>
        <row r="579">
          <cell r="CL579" t="str">
            <v>Santa Cruz</v>
          </cell>
          <cell r="CM579">
            <v>3284.759058169996</v>
          </cell>
          <cell r="CN579">
            <v>2158.3424246000022</v>
          </cell>
          <cell r="CO579">
            <v>5443.1014827699946</v>
          </cell>
          <cell r="CP579">
            <v>152.89407746000001</v>
          </cell>
          <cell r="CQ579">
            <v>191.16127402999999</v>
          </cell>
          <cell r="CR579">
            <v>344.05535149000002</v>
          </cell>
          <cell r="CS579">
            <v>4565.1909161499934</v>
          </cell>
          <cell r="CT579">
            <v>4494.4042641199985</v>
          </cell>
          <cell r="CU579">
            <v>9059.5951802700038</v>
          </cell>
          <cell r="CV579">
            <v>75.30141014407134</v>
          </cell>
          <cell r="CW579">
            <v>52.276198591806718</v>
          </cell>
          <cell r="CX579">
            <v>63.8787574842558</v>
          </cell>
          <cell r="CY579">
            <v>1127.5377805200001</v>
          </cell>
          <cell r="CZ579">
            <v>2144.9005654900011</v>
          </cell>
          <cell r="DA579">
            <v>3272.4383460099966</v>
          </cell>
          <cell r="DC579" t="str">
            <v>Male</v>
          </cell>
          <cell r="DT579" t="str">
            <v>Table 2122. Percentage of population, 14 years  and older, who are economically active, 1991, 2000</v>
          </cell>
        </row>
        <row r="580">
          <cell r="CL580" t="str">
            <v>Savaneta</v>
          </cell>
          <cell r="CM580">
            <v>2577.5220822699985</v>
          </cell>
          <cell r="CN580">
            <v>1555.9140035000021</v>
          </cell>
          <cell r="CO580">
            <v>4133.4360857699967</v>
          </cell>
          <cell r="CP580">
            <v>130.00088327</v>
          </cell>
          <cell r="CQ580">
            <v>121.05381399999997</v>
          </cell>
          <cell r="CR580">
            <v>251.05469726999999</v>
          </cell>
          <cell r="CS580">
            <v>3785.0080790099901</v>
          </cell>
          <cell r="CT580">
            <v>3421.3341224099995</v>
          </cell>
          <cell r="CU580">
            <v>7206.3422014199987</v>
          </cell>
          <cell r="CV580">
            <v>71.532818663049582</v>
          </cell>
          <cell r="CW580">
            <v>49.01502622955568</v>
          </cell>
          <cell r="CX580">
            <v>60.842111857747241</v>
          </cell>
          <cell r="CY580">
            <v>1077.48511347</v>
          </cell>
          <cell r="CZ580">
            <v>1744.3663049100016</v>
          </cell>
          <cell r="DA580">
            <v>2821.8514183799962</v>
          </cell>
        </row>
        <row r="581">
          <cell r="CL581" t="str">
            <v>San Nicolas North</v>
          </cell>
          <cell r="CM581">
            <v>2372.9443873499986</v>
          </cell>
          <cell r="CN581">
            <v>1513.9523124300017</v>
          </cell>
          <cell r="CO581">
            <v>3886.8966997799967</v>
          </cell>
          <cell r="CP581">
            <v>216.67541548</v>
          </cell>
          <cell r="CQ581">
            <v>229.36575285000006</v>
          </cell>
          <cell r="CR581">
            <v>446.04116832999989</v>
          </cell>
          <cell r="CS581">
            <v>3536.1400572699931</v>
          </cell>
          <cell r="CT581">
            <v>3547.8333491400022</v>
          </cell>
          <cell r="CU581">
            <v>7083.9734064099994</v>
          </cell>
          <cell r="CV581">
            <v>73.232953471567512</v>
          </cell>
          <cell r="CW581">
            <v>49.137540964334818</v>
          </cell>
          <cell r="CX581">
            <v>61.165360448548569</v>
          </cell>
          <cell r="CY581">
            <v>946.52025443999946</v>
          </cell>
          <cell r="CZ581">
            <v>1804.5152838600025</v>
          </cell>
          <cell r="DA581">
            <v>2751.0355382999969</v>
          </cell>
          <cell r="DC581" t="str">
            <v>No income</v>
          </cell>
          <cell r="DD581">
            <v>635.25</v>
          </cell>
          <cell r="DE581">
            <v>2557.8000000000002</v>
          </cell>
          <cell r="DF581">
            <v>698.25</v>
          </cell>
          <cell r="DG581">
            <v>279.3</v>
          </cell>
          <cell r="DH581">
            <v>271.95</v>
          </cell>
          <cell r="DI581">
            <v>280.35000000000002</v>
          </cell>
          <cell r="DJ581">
            <v>295.05</v>
          </cell>
          <cell r="DK581">
            <v>258.3</v>
          </cell>
          <cell r="DL581">
            <v>178.5</v>
          </cell>
          <cell r="DM581">
            <v>142.80000000000001</v>
          </cell>
          <cell r="DN581">
            <v>40.950000000000003</v>
          </cell>
          <cell r="DO581">
            <v>80.849999999999994</v>
          </cell>
          <cell r="DP581">
            <v>2.1</v>
          </cell>
          <cell r="DQ581">
            <v>5721.45</v>
          </cell>
          <cell r="DT581" t="str">
            <v>Zone</v>
          </cell>
          <cell r="DV581">
            <v>1991</v>
          </cell>
          <cell r="DW581">
            <v>2000</v>
          </cell>
          <cell r="DX581" t="str">
            <v>Zone</v>
          </cell>
          <cell r="DZ581">
            <v>1991</v>
          </cell>
          <cell r="EA581">
            <v>2000</v>
          </cell>
        </row>
        <row r="582">
          <cell r="CL582" t="str">
            <v>San Nicolas South</v>
          </cell>
          <cell r="CM582">
            <v>1651.0073996600004</v>
          </cell>
          <cell r="CN582">
            <v>1137.5715464600007</v>
          </cell>
          <cell r="CO582">
            <v>2788.5789461200002</v>
          </cell>
          <cell r="CP582">
            <v>129.47874906999999</v>
          </cell>
          <cell r="CQ582">
            <v>236.31776958</v>
          </cell>
          <cell r="CR582">
            <v>365.79651865</v>
          </cell>
          <cell r="CS582">
            <v>2477.6189862399956</v>
          </cell>
          <cell r="CT582">
            <v>2747.6902756300024</v>
          </cell>
          <cell r="CU582">
            <v>5225.3092618700057</v>
          </cell>
          <cell r="CV582">
            <v>71.86279079302831</v>
          </cell>
          <cell r="CW582">
            <v>50.001607831326233</v>
          </cell>
          <cell r="CX582">
            <v>60.367249222702121</v>
          </cell>
          <cell r="CY582">
            <v>697.13283751000017</v>
          </cell>
          <cell r="CZ582">
            <v>1373.8009595900014</v>
          </cell>
          <cell r="DA582">
            <v>2070.9337971000009</v>
          </cell>
          <cell r="DC582" t="str">
            <v xml:space="preserve"> 1  -   300</v>
          </cell>
          <cell r="DD582">
            <v>11.55</v>
          </cell>
          <cell r="DE582">
            <v>44.1</v>
          </cell>
          <cell r="DF582">
            <v>23.1</v>
          </cell>
          <cell r="DG582">
            <v>14.7</v>
          </cell>
          <cell r="DH582">
            <v>19.95</v>
          </cell>
          <cell r="DI582">
            <v>30.45</v>
          </cell>
          <cell r="DJ582">
            <v>37.799999999999997</v>
          </cell>
          <cell r="DK582">
            <v>35.700000000000003</v>
          </cell>
          <cell r="DL582">
            <v>40.950000000000003</v>
          </cell>
          <cell r="DM582">
            <v>34.65</v>
          </cell>
          <cell r="DN582">
            <v>6.3</v>
          </cell>
          <cell r="DO582">
            <v>39.9</v>
          </cell>
          <cell r="DP582">
            <v>0</v>
          </cell>
          <cell r="DQ582">
            <v>339.15</v>
          </cell>
        </row>
        <row r="583">
          <cell r="CL583" t="str">
            <v>Not reported</v>
          </cell>
          <cell r="CP583" t="str">
            <v xml:space="preserve"> </v>
          </cell>
          <cell r="CQ583" t="str">
            <v xml:space="preserve"> </v>
          </cell>
          <cell r="CY583" t="str">
            <v xml:space="preserve"> </v>
          </cell>
          <cell r="CZ583" t="str">
            <v xml:space="preserve"> </v>
          </cell>
          <cell r="DC583" t="str">
            <v>301 - 650</v>
          </cell>
          <cell r="DD583">
            <v>4.2</v>
          </cell>
          <cell r="DE583">
            <v>34.65</v>
          </cell>
          <cell r="DF583">
            <v>37.799999999999997</v>
          </cell>
          <cell r="DG583">
            <v>22.05</v>
          </cell>
          <cell r="DH583">
            <v>23.1</v>
          </cell>
          <cell r="DI583">
            <v>27.3</v>
          </cell>
          <cell r="DJ583">
            <v>33.6</v>
          </cell>
          <cell r="DK583">
            <v>30.45</v>
          </cell>
          <cell r="DL583">
            <v>30.45</v>
          </cell>
          <cell r="DM583">
            <v>40.950000000000003</v>
          </cell>
          <cell r="DN583">
            <v>16.8</v>
          </cell>
          <cell r="DO583">
            <v>39.9</v>
          </cell>
          <cell r="DP583">
            <v>0</v>
          </cell>
          <cell r="DQ583">
            <v>341.25</v>
          </cell>
          <cell r="DU583" t="str">
            <v>Region 1: Noord/ Tanki Leendert</v>
          </cell>
          <cell r="DY583" t="str">
            <v>Region 5: Santa Cruz</v>
          </cell>
        </row>
        <row r="584">
          <cell r="DC584" t="str">
            <v>651 - 950</v>
          </cell>
          <cell r="DD584">
            <v>0</v>
          </cell>
          <cell r="DE584">
            <v>33.6</v>
          </cell>
          <cell r="DF584">
            <v>48.3</v>
          </cell>
          <cell r="DG584">
            <v>53.55</v>
          </cell>
          <cell r="DH584">
            <v>51.45</v>
          </cell>
          <cell r="DI584">
            <v>90.3</v>
          </cell>
          <cell r="DJ584">
            <v>82.95</v>
          </cell>
          <cell r="DK584">
            <v>85.05</v>
          </cell>
          <cell r="DL584">
            <v>70.349999999999994</v>
          </cell>
          <cell r="DM584">
            <v>80.849999999999994</v>
          </cell>
          <cell r="DN584">
            <v>248.85</v>
          </cell>
          <cell r="DO584">
            <v>598.5</v>
          </cell>
          <cell r="DP584">
            <v>0</v>
          </cell>
          <cell r="DQ584">
            <v>1443.75</v>
          </cell>
          <cell r="DT584">
            <v>11</v>
          </cell>
          <cell r="DU584" t="str">
            <v>Palm Beach/Malmok</v>
          </cell>
          <cell r="DV584">
            <v>61.7</v>
          </cell>
          <cell r="DW584">
            <v>68.072084325055187</v>
          </cell>
          <cell r="DX584">
            <v>51</v>
          </cell>
          <cell r="DY584" t="str">
            <v>Hooiberg</v>
          </cell>
          <cell r="DZ584">
            <v>64.900000000000006</v>
          </cell>
          <cell r="EA584">
            <v>66.844919786095915</v>
          </cell>
        </row>
        <row r="585">
          <cell r="DC585" t="str">
            <v>951-1500</v>
          </cell>
          <cell r="DD585">
            <v>0</v>
          </cell>
          <cell r="DE585">
            <v>143.85</v>
          </cell>
          <cell r="DF585">
            <v>551.25</v>
          </cell>
          <cell r="DG585">
            <v>638.4</v>
          </cell>
          <cell r="DH585">
            <v>646.79999999999995</v>
          </cell>
          <cell r="DI585">
            <v>626.85</v>
          </cell>
          <cell r="DJ585">
            <v>476.7</v>
          </cell>
          <cell r="DK585">
            <v>312.89999999999998</v>
          </cell>
          <cell r="DL585">
            <v>193.2</v>
          </cell>
          <cell r="DM585">
            <v>170.1</v>
          </cell>
          <cell r="DN585">
            <v>173.25</v>
          </cell>
          <cell r="DO585">
            <v>418.95</v>
          </cell>
          <cell r="DP585">
            <v>3.15</v>
          </cell>
          <cell r="DQ585">
            <v>4355.3999999999996</v>
          </cell>
          <cell r="DT585">
            <v>12</v>
          </cell>
          <cell r="DU585" t="str">
            <v>Washington</v>
          </cell>
          <cell r="DV585">
            <v>63.8</v>
          </cell>
          <cell r="DW585">
            <v>67.382896433173755</v>
          </cell>
          <cell r="DX585">
            <v>52</v>
          </cell>
          <cell r="DY585" t="str">
            <v>Papilon</v>
          </cell>
          <cell r="DZ585">
            <v>59.1</v>
          </cell>
          <cell r="EA585">
            <v>63.177874186551477</v>
          </cell>
        </row>
        <row r="586">
          <cell r="CL586" t="str">
            <v xml:space="preserve"> *Age not reported and economic activity unknown are excluded</v>
          </cell>
          <cell r="DC586" t="str">
            <v>1501-3000</v>
          </cell>
          <cell r="DD586">
            <v>0</v>
          </cell>
          <cell r="DE586">
            <v>28.35</v>
          </cell>
          <cell r="DF586">
            <v>333.9</v>
          </cell>
          <cell r="DG586">
            <v>682.5</v>
          </cell>
          <cell r="DH586">
            <v>905.1</v>
          </cell>
          <cell r="DI586">
            <v>1043.7</v>
          </cell>
          <cell r="DJ586">
            <v>812.7</v>
          </cell>
          <cell r="DK586">
            <v>602.70000000000005</v>
          </cell>
          <cell r="DL586">
            <v>449.4</v>
          </cell>
          <cell r="DM586">
            <v>307.64999999999998</v>
          </cell>
          <cell r="DN586">
            <v>289.8</v>
          </cell>
          <cell r="DO586">
            <v>517.65</v>
          </cell>
          <cell r="DP586">
            <v>3.15</v>
          </cell>
          <cell r="DQ586">
            <v>5976.6</v>
          </cell>
          <cell r="DT586">
            <v>13</v>
          </cell>
          <cell r="DU586" t="str">
            <v>Alto Vista</v>
          </cell>
          <cell r="DV586">
            <v>64.900000000000006</v>
          </cell>
          <cell r="DW586">
            <v>68.450479233223888</v>
          </cell>
          <cell r="DX586">
            <v>53</v>
          </cell>
          <cell r="DY586" t="str">
            <v>Cashero</v>
          </cell>
          <cell r="DZ586">
            <v>57.6</v>
          </cell>
          <cell r="EA586">
            <v>59.932203389831173</v>
          </cell>
        </row>
        <row r="587">
          <cell r="CL587" t="str">
            <v>** Non active = Home makers, students, income recipients, other non actives</v>
          </cell>
          <cell r="DC587" t="str">
            <v>3001-4500</v>
          </cell>
          <cell r="DD587">
            <v>0</v>
          </cell>
          <cell r="DE587">
            <v>1.05</v>
          </cell>
          <cell r="DF587">
            <v>15.75</v>
          </cell>
          <cell r="DG587">
            <v>119.7</v>
          </cell>
          <cell r="DH587">
            <v>218.4</v>
          </cell>
          <cell r="DI587">
            <v>276.14999999999998</v>
          </cell>
          <cell r="DJ587">
            <v>296.10000000000002</v>
          </cell>
          <cell r="DK587">
            <v>235.2</v>
          </cell>
          <cell r="DL587">
            <v>190.05</v>
          </cell>
          <cell r="DM587">
            <v>173.25</v>
          </cell>
          <cell r="DN587">
            <v>97.65</v>
          </cell>
          <cell r="DO587">
            <v>108.15</v>
          </cell>
          <cell r="DP587">
            <v>1.05</v>
          </cell>
          <cell r="DQ587">
            <v>1732.5</v>
          </cell>
          <cell r="DT587">
            <v>14</v>
          </cell>
          <cell r="DU587" t="str">
            <v>Moko\Tanki Flip</v>
          </cell>
          <cell r="DV587">
            <v>62.6</v>
          </cell>
          <cell r="DW587">
            <v>70.722100656453165</v>
          </cell>
          <cell r="DX587">
            <v>54</v>
          </cell>
          <cell r="DY587" t="str">
            <v>Urataca</v>
          </cell>
          <cell r="DZ587">
            <v>58.6</v>
          </cell>
          <cell r="EA587">
            <v>62.707182320442833</v>
          </cell>
        </row>
        <row r="588">
          <cell r="DC588" t="str">
            <v>4501-6000</v>
          </cell>
          <cell r="DD588">
            <v>0</v>
          </cell>
          <cell r="DE588">
            <v>0</v>
          </cell>
          <cell r="DF588">
            <v>6.3</v>
          </cell>
          <cell r="DG588">
            <v>33.6</v>
          </cell>
          <cell r="DH588">
            <v>79.8</v>
          </cell>
          <cell r="DI588">
            <v>126</v>
          </cell>
          <cell r="DJ588">
            <v>141.75</v>
          </cell>
          <cell r="DK588">
            <v>161.69999999999999</v>
          </cell>
          <cell r="DL588">
            <v>126</v>
          </cell>
          <cell r="DM588">
            <v>72.45</v>
          </cell>
          <cell r="DN588">
            <v>43.05</v>
          </cell>
          <cell r="DO588">
            <v>48.3</v>
          </cell>
          <cell r="DP588">
            <v>1.05</v>
          </cell>
          <cell r="DQ588">
            <v>840</v>
          </cell>
          <cell r="DT588">
            <v>15</v>
          </cell>
          <cell r="DU588" t="str">
            <v>Tanki Leendert</v>
          </cell>
          <cell r="DV588">
            <v>63.7</v>
          </cell>
          <cell r="DW588">
            <v>69.133725820014462</v>
          </cell>
          <cell r="DX588">
            <v>55</v>
          </cell>
          <cell r="DY588" t="str">
            <v>Macuarima</v>
          </cell>
          <cell r="DZ588">
            <v>57</v>
          </cell>
          <cell r="EA588">
            <v>60.250737463127571</v>
          </cell>
        </row>
        <row r="589">
          <cell r="DC589" t="str">
            <v>6001-7500</v>
          </cell>
          <cell r="DD589">
            <v>0</v>
          </cell>
          <cell r="DE589">
            <v>0</v>
          </cell>
          <cell r="DF589">
            <v>1.05</v>
          </cell>
          <cell r="DG589">
            <v>7.35</v>
          </cell>
          <cell r="DH589">
            <v>32.549999999999997</v>
          </cell>
          <cell r="DI589">
            <v>40.950000000000003</v>
          </cell>
          <cell r="DJ589">
            <v>42</v>
          </cell>
          <cell r="DK589">
            <v>58.8</v>
          </cell>
          <cell r="DL589">
            <v>45.15</v>
          </cell>
          <cell r="DM589">
            <v>45.15</v>
          </cell>
          <cell r="DN589">
            <v>13.65</v>
          </cell>
          <cell r="DO589">
            <v>14.7</v>
          </cell>
          <cell r="DP589">
            <v>0</v>
          </cell>
          <cell r="DQ589">
            <v>301.35000000000002</v>
          </cell>
          <cell r="DT589">
            <v>16</v>
          </cell>
          <cell r="DU589" t="str">
            <v>Noord other</v>
          </cell>
          <cell r="DV589" t="e">
            <v>#N/A</v>
          </cell>
          <cell r="DW589">
            <v>50</v>
          </cell>
          <cell r="DX589">
            <v>56</v>
          </cell>
          <cell r="DY589" t="str">
            <v>Balashi/Barcadera</v>
          </cell>
          <cell r="DZ589">
            <v>64.5</v>
          </cell>
          <cell r="EA589">
            <v>64.382470119522608</v>
          </cell>
        </row>
        <row r="590">
          <cell r="CY590" t="str">
            <v>Main</v>
          </cell>
          <cell r="CZ590" t="str">
            <v>Socialeconomic</v>
          </cell>
          <cell r="DC590" t="str">
            <v xml:space="preserve">7500 or more </v>
          </cell>
          <cell r="DD590">
            <v>0</v>
          </cell>
          <cell r="DE590">
            <v>1.05</v>
          </cell>
          <cell r="DF590">
            <v>0</v>
          </cell>
          <cell r="DG590">
            <v>3.15</v>
          </cell>
          <cell r="DH590">
            <v>32.549999999999997</v>
          </cell>
          <cell r="DI590">
            <v>48.3</v>
          </cell>
          <cell r="DJ590">
            <v>50.4</v>
          </cell>
          <cell r="DK590">
            <v>73.5</v>
          </cell>
          <cell r="DL590">
            <v>57.75</v>
          </cell>
          <cell r="DM590">
            <v>27.3</v>
          </cell>
          <cell r="DN590">
            <v>12.6</v>
          </cell>
          <cell r="DO590">
            <v>11.55</v>
          </cell>
          <cell r="DP590">
            <v>0</v>
          </cell>
          <cell r="DQ590">
            <v>318.14999999999998</v>
          </cell>
          <cell r="DX590">
            <v>57</v>
          </cell>
          <cell r="DY590" t="str">
            <v>Santa Cruz other</v>
          </cell>
          <cell r="DZ590" t="e">
            <v>#N/A</v>
          </cell>
          <cell r="EA590" t="e">
            <v>#N/A</v>
          </cell>
        </row>
        <row r="591">
          <cell r="CL591" t="str">
            <v>Table 266. Participation rates LFS 1994 by sex, activity status and marital status</v>
          </cell>
          <cell r="CQ591" t="str">
            <v xml:space="preserve"> </v>
          </cell>
          <cell r="DC591" t="str">
            <v>Not reported</v>
          </cell>
          <cell r="DD591">
            <v>16.8</v>
          </cell>
          <cell r="DE591">
            <v>213.15</v>
          </cell>
          <cell r="DF591">
            <v>711.9</v>
          </cell>
          <cell r="DG591">
            <v>1166.55</v>
          </cell>
          <cell r="DH591">
            <v>1495.2</v>
          </cell>
          <cell r="DI591">
            <v>1768.2</v>
          </cell>
          <cell r="DJ591">
            <v>1684.2</v>
          </cell>
          <cell r="DK591">
            <v>1407</v>
          </cell>
          <cell r="DL591">
            <v>1160.25</v>
          </cell>
          <cell r="DM591">
            <v>831.6</v>
          </cell>
          <cell r="DN591">
            <v>619.5</v>
          </cell>
          <cell r="DO591">
            <v>916.65</v>
          </cell>
          <cell r="DP591">
            <v>172.2</v>
          </cell>
          <cell r="DQ591">
            <v>12163.2</v>
          </cell>
          <cell r="DU591" t="str">
            <v>Region 2: Oranjestad-West</v>
          </cell>
        </row>
        <row r="592">
          <cell r="DC592" t="str">
            <v>TOTAL</v>
          </cell>
          <cell r="DD592">
            <v>667.8</v>
          </cell>
          <cell r="DE592">
            <v>3057.6</v>
          </cell>
          <cell r="DF592">
            <v>2427.6</v>
          </cell>
          <cell r="DG592">
            <v>3020.85</v>
          </cell>
          <cell r="DH592">
            <v>3776.85</v>
          </cell>
          <cell r="DI592">
            <v>4358.55</v>
          </cell>
          <cell r="DJ592">
            <v>3953.25</v>
          </cell>
          <cell r="DK592">
            <v>3261.3</v>
          </cell>
          <cell r="DL592">
            <v>2542.0500000000002</v>
          </cell>
          <cell r="DM592">
            <v>1926.75</v>
          </cell>
          <cell r="DN592">
            <v>1562.4</v>
          </cell>
          <cell r="DO592">
            <v>2795.1</v>
          </cell>
          <cell r="DP592">
            <v>182.7</v>
          </cell>
          <cell r="DQ592">
            <v>33532.800000000003</v>
          </cell>
          <cell r="DT592">
            <v>21</v>
          </cell>
          <cell r="DU592" t="str">
            <v>Pos Abao/Cunucu Abao</v>
          </cell>
          <cell r="DV592">
            <v>74.400000000000006</v>
          </cell>
          <cell r="DW592">
            <v>70.135746606335786</v>
          </cell>
          <cell r="DY592" t="str">
            <v>Region 6: Savaneta</v>
          </cell>
        </row>
        <row r="593">
          <cell r="CM593" t="str">
            <v>LFS 1994</v>
          </cell>
          <cell r="CS593" t="str">
            <v>Population  ≥ 15yrs</v>
          </cell>
          <cell r="DT593">
            <v>22</v>
          </cell>
          <cell r="DU593" t="str">
            <v>Eagle/Paardebaai</v>
          </cell>
          <cell r="DV593">
            <v>62.7</v>
          </cell>
          <cell r="DW593">
            <v>62.695924764890108</v>
          </cell>
          <cell r="DX593">
            <v>61</v>
          </cell>
          <cell r="DY593" t="str">
            <v>Pos Chiquito</v>
          </cell>
          <cell r="DZ593">
            <v>62.4</v>
          </cell>
          <cell r="EA593">
            <v>63.224941334222862</v>
          </cell>
        </row>
        <row r="594">
          <cell r="CM594" t="str">
            <v>Employed</v>
          </cell>
          <cell r="CP594" t="str">
            <v>Unemployed</v>
          </cell>
          <cell r="CS594" t="str">
            <v xml:space="preserve"> October , 1994 *</v>
          </cell>
          <cell r="CV594" t="str">
            <v>Participation rates</v>
          </cell>
          <cell r="CY594" t="str">
            <v>Non-active**</v>
          </cell>
          <cell r="DC594" t="str">
            <v>Female</v>
          </cell>
          <cell r="DT594">
            <v>23</v>
          </cell>
          <cell r="DU594" t="str">
            <v>Madiki Kavel</v>
          </cell>
          <cell r="DV594">
            <v>75.900000000000006</v>
          </cell>
          <cell r="DW594">
            <v>67.007434944238682</v>
          </cell>
          <cell r="DX594">
            <v>62</v>
          </cell>
          <cell r="DY594" t="str">
            <v>Jara/Seroe Alejandro</v>
          </cell>
          <cell r="DZ594">
            <v>58.5</v>
          </cell>
          <cell r="EA594">
            <v>59.429569266589645</v>
          </cell>
        </row>
        <row r="595">
          <cell r="CL595" t="str">
            <v>Marital status</v>
          </cell>
          <cell r="CM595" t="str">
            <v xml:space="preserve">Male </v>
          </cell>
          <cell r="CN595" t="str">
            <v>Female</v>
          </cell>
          <cell r="CO595" t="str">
            <v>Total</v>
          </cell>
          <cell r="CP595" t="str">
            <v xml:space="preserve">Male </v>
          </cell>
          <cell r="CQ595" t="str">
            <v>Female</v>
          </cell>
          <cell r="CR595" t="str">
            <v>Total</v>
          </cell>
          <cell r="CS595" t="str">
            <v xml:space="preserve">Male </v>
          </cell>
          <cell r="CT595" t="str">
            <v>Female</v>
          </cell>
          <cell r="CU595" t="str">
            <v>Total</v>
          </cell>
          <cell r="CV595" t="str">
            <v>Male</v>
          </cell>
          <cell r="CW595" t="str">
            <v>Female</v>
          </cell>
          <cell r="CX595" t="str">
            <v>Total</v>
          </cell>
          <cell r="CY595" t="str">
            <v xml:space="preserve">Male </v>
          </cell>
          <cell r="CZ595" t="str">
            <v>Female</v>
          </cell>
          <cell r="DA595" t="str">
            <v>Total</v>
          </cell>
          <cell r="DT595">
            <v>24</v>
          </cell>
          <cell r="DU595" t="str">
            <v>Madiki/Rancho</v>
          </cell>
          <cell r="DV595">
            <v>61.6</v>
          </cell>
          <cell r="DW595">
            <v>66.613798572562104</v>
          </cell>
          <cell r="DX595">
            <v>63</v>
          </cell>
          <cell r="DY595" t="str">
            <v>De Bruynewijk</v>
          </cell>
          <cell r="DZ595">
            <v>53.8</v>
          </cell>
          <cell r="EA595">
            <v>55.51415797317518</v>
          </cell>
        </row>
        <row r="596">
          <cell r="DC596" t="str">
            <v>No income</v>
          </cell>
          <cell r="DD596">
            <v>603.75</v>
          </cell>
          <cell r="DE596">
            <v>2644.95</v>
          </cell>
          <cell r="DF596">
            <v>859.95</v>
          </cell>
          <cell r="DG596">
            <v>749.7</v>
          </cell>
          <cell r="DH596">
            <v>815.85</v>
          </cell>
          <cell r="DI596">
            <v>934.5</v>
          </cell>
          <cell r="DJ596">
            <v>899.85</v>
          </cell>
          <cell r="DK596">
            <v>811.65</v>
          </cell>
          <cell r="DL596">
            <v>869.4</v>
          </cell>
          <cell r="DM596">
            <v>756</v>
          </cell>
          <cell r="DN596">
            <v>434.7</v>
          </cell>
          <cell r="DO596">
            <v>614.25</v>
          </cell>
          <cell r="DP596">
            <v>10.5</v>
          </cell>
          <cell r="DQ596">
            <v>11005.05</v>
          </cell>
          <cell r="DT596">
            <v>25</v>
          </cell>
          <cell r="DU596" t="str">
            <v>Paradijswijk/Sta.Helena</v>
          </cell>
          <cell r="DV596">
            <v>64.2</v>
          </cell>
          <cell r="DW596">
            <v>64.061358655953896</v>
          </cell>
          <cell r="DX596">
            <v>64</v>
          </cell>
          <cell r="DY596" t="str">
            <v>Cura Cabai</v>
          </cell>
          <cell r="DZ596">
            <v>55.6</v>
          </cell>
          <cell r="EA596">
            <v>57.286432160804779</v>
          </cell>
        </row>
        <row r="597">
          <cell r="CL597" t="str">
            <v>Never married</v>
          </cell>
          <cell r="CM597">
            <v>6820.8422734899768</v>
          </cell>
          <cell r="CN597">
            <v>6397.2296822100061</v>
          </cell>
          <cell r="CO597">
            <v>13218.071955700003</v>
          </cell>
          <cell r="CP597">
            <v>514.11432806999994</v>
          </cell>
          <cell r="CQ597">
            <v>528.3728323800002</v>
          </cell>
          <cell r="CR597">
            <v>1042.4871604500004</v>
          </cell>
          <cell r="CS597">
            <v>11292.443788846296</v>
          </cell>
          <cell r="CT597">
            <v>11602.228052730025</v>
          </cell>
          <cell r="CU597">
            <v>22894.671841576223</v>
          </cell>
          <cell r="CV597">
            <v>64.954554910469099</v>
          </cell>
          <cell r="CW597">
            <v>59.692004700428271</v>
          </cell>
          <cell r="CX597">
            <v>62.287676428945851</v>
          </cell>
          <cell r="CY597">
            <v>3957.487187286245</v>
          </cell>
          <cell r="CZ597">
            <v>4676.6255381400078</v>
          </cell>
          <cell r="DA597">
            <v>8634.1127254262628</v>
          </cell>
          <cell r="DC597" t="str">
            <v xml:space="preserve"> 1  -   300</v>
          </cell>
          <cell r="DD597">
            <v>12.6</v>
          </cell>
          <cell r="DE597">
            <v>68.25</v>
          </cell>
          <cell r="DF597">
            <v>27.3</v>
          </cell>
          <cell r="DG597">
            <v>18.899999999999999</v>
          </cell>
          <cell r="DH597">
            <v>26.25</v>
          </cell>
          <cell r="DI597">
            <v>26.25</v>
          </cell>
          <cell r="DJ597">
            <v>30.45</v>
          </cell>
          <cell r="DK597">
            <v>49.35</v>
          </cell>
          <cell r="DL597">
            <v>59.85</v>
          </cell>
          <cell r="DM597">
            <v>48.3</v>
          </cell>
          <cell r="DN597">
            <v>15.75</v>
          </cell>
          <cell r="DO597">
            <v>79.8</v>
          </cell>
          <cell r="DP597">
            <v>0</v>
          </cell>
          <cell r="DQ597">
            <v>463.05</v>
          </cell>
          <cell r="DT597">
            <v>26</v>
          </cell>
          <cell r="DU597" t="str">
            <v>Socotoro/Rancho</v>
          </cell>
          <cell r="DV597">
            <v>60.3</v>
          </cell>
          <cell r="DW597">
            <v>65.168539325843227</v>
          </cell>
          <cell r="DX597">
            <v>65</v>
          </cell>
          <cell r="DY597" t="str">
            <v>Savaneta</v>
          </cell>
          <cell r="DZ597" t="e">
            <v>#N/A</v>
          </cell>
          <cell r="EA597" t="e">
            <v>#N/A</v>
          </cell>
        </row>
        <row r="598">
          <cell r="CL598" t="str">
            <v>Married</v>
          </cell>
          <cell r="CM598">
            <v>12796.725704290002</v>
          </cell>
          <cell r="CN598">
            <v>6512.5221124199952</v>
          </cell>
          <cell r="CO598">
            <v>19309.247816709998</v>
          </cell>
          <cell r="CP598">
            <v>504.25955748999985</v>
          </cell>
          <cell r="CQ598">
            <v>645.43992126000023</v>
          </cell>
          <cell r="CR598">
            <v>1149.6994787500007</v>
          </cell>
          <cell r="CS598">
            <v>15861.696694639992</v>
          </cell>
          <cell r="CT598">
            <v>14492.839006649929</v>
          </cell>
          <cell r="CU598">
            <v>30354.53570128978</v>
          </cell>
          <cell r="CV598">
            <v>83.856005557556074</v>
          </cell>
          <cell r="CW598">
            <v>49.389647055318711</v>
          </cell>
          <cell r="CX598">
            <v>67.399967822899498</v>
          </cell>
          <cell r="CY598">
            <v>2560.7114328599941</v>
          </cell>
          <cell r="CZ598">
            <v>7334.8769729700089</v>
          </cell>
          <cell r="DA598">
            <v>9895.5884058299998</v>
          </cell>
          <cell r="DC598" t="str">
            <v>301 - 650</v>
          </cell>
          <cell r="DD598">
            <v>5.25</v>
          </cell>
          <cell r="DE598">
            <v>80.849999999999994</v>
          </cell>
          <cell r="DF598">
            <v>137.55000000000001</v>
          </cell>
          <cell r="DG598">
            <v>189</v>
          </cell>
          <cell r="DH598">
            <v>219.45</v>
          </cell>
          <cell r="DI598">
            <v>291.89999999999998</v>
          </cell>
          <cell r="DJ598">
            <v>277.2</v>
          </cell>
          <cell r="DK598">
            <v>240.45</v>
          </cell>
          <cell r="DL598">
            <v>172.2</v>
          </cell>
          <cell r="DM598">
            <v>128.1</v>
          </cell>
          <cell r="DN598">
            <v>73.5</v>
          </cell>
          <cell r="DO598">
            <v>113.4</v>
          </cell>
          <cell r="DP598">
            <v>4.2</v>
          </cell>
          <cell r="DQ598">
            <v>1933.05</v>
          </cell>
          <cell r="DT598">
            <v>27</v>
          </cell>
          <cell r="DU598" t="str">
            <v>Ponton</v>
          </cell>
          <cell r="DV598">
            <v>67.2</v>
          </cell>
          <cell r="DW598">
            <v>69.662921348315166</v>
          </cell>
        </row>
        <row r="599">
          <cell r="CL599" t="str">
            <v>Divorced</v>
          </cell>
          <cell r="CM599">
            <v>1232.4480181500007</v>
          </cell>
          <cell r="CN599">
            <v>1671.9993449100027</v>
          </cell>
          <cell r="CO599">
            <v>2904.4473630600005</v>
          </cell>
          <cell r="CP599">
            <v>160.08022876999996</v>
          </cell>
          <cell r="CQ599">
            <v>70.354401210000006</v>
          </cell>
          <cell r="CR599">
            <v>230.43462997999995</v>
          </cell>
          <cell r="CS599">
            <v>1683.5525481700001</v>
          </cell>
          <cell r="CT599">
            <v>2464.1788535500032</v>
          </cell>
          <cell r="CU599">
            <v>4147.7314017199978</v>
          </cell>
          <cell r="CV599">
            <v>82.713678787968959</v>
          </cell>
          <cell r="CW599">
            <v>70.70727612201901</v>
          </cell>
          <cell r="CX599">
            <v>75.580641305269026</v>
          </cell>
          <cell r="CY599">
            <v>291.02430125000001</v>
          </cell>
          <cell r="CZ599">
            <v>721.82510742999989</v>
          </cell>
          <cell r="DA599">
            <v>1012.8494086800001</v>
          </cell>
          <cell r="DC599" t="str">
            <v>651 - 950</v>
          </cell>
          <cell r="DD599">
            <v>1.05</v>
          </cell>
          <cell r="DE599">
            <v>24.15</v>
          </cell>
          <cell r="DF599">
            <v>56.7</v>
          </cell>
          <cell r="DG599">
            <v>87.15</v>
          </cell>
          <cell r="DH599">
            <v>155.4</v>
          </cell>
          <cell r="DI599">
            <v>145.94999999999999</v>
          </cell>
          <cell r="DJ599">
            <v>164.85</v>
          </cell>
          <cell r="DK599">
            <v>175.35</v>
          </cell>
          <cell r="DL599">
            <v>164.85</v>
          </cell>
          <cell r="DM599">
            <v>216.3</v>
          </cell>
          <cell r="DN599">
            <v>511.35</v>
          </cell>
          <cell r="DO599">
            <v>1663.2</v>
          </cell>
          <cell r="DP599">
            <v>0</v>
          </cell>
          <cell r="DQ599">
            <v>3366.3</v>
          </cell>
          <cell r="DT599">
            <v>28</v>
          </cell>
          <cell r="DU599" t="str">
            <v>Companashi/Solito</v>
          </cell>
          <cell r="DV599">
            <v>61.9</v>
          </cell>
          <cell r="DW599">
            <v>68.595041322314543</v>
          </cell>
          <cell r="DY599" t="str">
            <v>Region 7: San Nicolas-North</v>
          </cell>
        </row>
        <row r="600">
          <cell r="CL600" t="str">
            <v>Legally Separated</v>
          </cell>
          <cell r="CM600">
            <v>119.00327026000002</v>
          </cell>
          <cell r="CN600">
            <v>155.32840991999998</v>
          </cell>
          <cell r="CO600">
            <v>274.33168017999998</v>
          </cell>
          <cell r="CP600">
            <v>12.318853150000001</v>
          </cell>
          <cell r="CQ600">
            <v>34.348240099999998</v>
          </cell>
          <cell r="CR600">
            <v>46.667093250000008</v>
          </cell>
          <cell r="CS600">
            <v>176.01328641000001</v>
          </cell>
          <cell r="CT600">
            <v>284.72464099000001</v>
          </cell>
          <cell r="CU600">
            <v>460.73792740000016</v>
          </cell>
          <cell r="CV600">
            <v>74.609210525222636</v>
          </cell>
          <cell r="CW600">
            <v>66.617574566249701</v>
          </cell>
          <cell r="CX600">
            <v>69.670577206750693</v>
          </cell>
          <cell r="CY600">
            <v>44.691163000000003</v>
          </cell>
          <cell r="CZ600">
            <v>95.047990969999987</v>
          </cell>
          <cell r="DA600">
            <v>139.73915397000002</v>
          </cell>
          <cell r="DC600" t="str">
            <v>951-1500</v>
          </cell>
          <cell r="DD600">
            <v>0</v>
          </cell>
          <cell r="DE600">
            <v>97.65</v>
          </cell>
          <cell r="DF600">
            <v>554.4</v>
          </cell>
          <cell r="DG600">
            <v>576.45000000000005</v>
          </cell>
          <cell r="DH600">
            <v>645.75</v>
          </cell>
          <cell r="DI600">
            <v>729.75</v>
          </cell>
          <cell r="DJ600">
            <v>696.15</v>
          </cell>
          <cell r="DK600">
            <v>497.7</v>
          </cell>
          <cell r="DL600">
            <v>301.35000000000002</v>
          </cell>
          <cell r="DM600">
            <v>208.95</v>
          </cell>
          <cell r="DN600">
            <v>147</v>
          </cell>
          <cell r="DO600">
            <v>199.5</v>
          </cell>
          <cell r="DP600">
            <v>2.1</v>
          </cell>
          <cell r="DQ600">
            <v>4656.75</v>
          </cell>
          <cell r="DX600">
            <v>71</v>
          </cell>
          <cell r="DY600" t="str">
            <v>Brasil</v>
          </cell>
          <cell r="DZ600">
            <v>56</v>
          </cell>
          <cell r="EA600">
            <v>61.864406779661593</v>
          </cell>
        </row>
        <row r="601">
          <cell r="CL601" t="str">
            <v>Widow(ed)</v>
          </cell>
          <cell r="CM601">
            <v>139.30684377</v>
          </cell>
          <cell r="CN601">
            <v>353.1109729800001</v>
          </cell>
          <cell r="CO601">
            <v>492.41781674999999</v>
          </cell>
          <cell r="CP601">
            <v>0</v>
          </cell>
          <cell r="CQ601">
            <v>22.251357779999999</v>
          </cell>
          <cell r="CR601">
            <v>22.251357779999999</v>
          </cell>
          <cell r="CS601">
            <v>485.15189023000005</v>
          </cell>
          <cell r="CT601">
            <v>2091.6050491500023</v>
          </cell>
          <cell r="CU601">
            <v>2576.7569393799995</v>
          </cell>
          <cell r="CV601">
            <v>28.714068021863753</v>
          </cell>
          <cell r="CW601">
            <v>17.946138106357218</v>
          </cell>
          <cell r="CX601">
            <v>19.97352434234001</v>
          </cell>
          <cell r="CY601">
            <v>345.84504646000011</v>
          </cell>
          <cell r="CZ601">
            <v>1716.2427183900018</v>
          </cell>
          <cell r="DA601">
            <v>2062.0877648500013</v>
          </cell>
          <cell r="DC601" t="str">
            <v>1501-3000</v>
          </cell>
          <cell r="DD601">
            <v>0</v>
          </cell>
          <cell r="DE601">
            <v>13.65</v>
          </cell>
          <cell r="DF601">
            <v>269.85000000000002</v>
          </cell>
          <cell r="DG601">
            <v>544.95000000000005</v>
          </cell>
          <cell r="DH601">
            <v>591.15</v>
          </cell>
          <cell r="DI601">
            <v>658.35</v>
          </cell>
          <cell r="DJ601">
            <v>599.54999999999995</v>
          </cell>
          <cell r="DK601">
            <v>410.55</v>
          </cell>
          <cell r="DL601">
            <v>267.75</v>
          </cell>
          <cell r="DM601">
            <v>171.15</v>
          </cell>
          <cell r="DN601">
            <v>163.80000000000001</v>
          </cell>
          <cell r="DO601">
            <v>168</v>
          </cell>
          <cell r="DP601">
            <v>2.1</v>
          </cell>
          <cell r="DQ601">
            <v>3860.85</v>
          </cell>
          <cell r="DU601" t="str">
            <v>Region 3: Oranjestad-East</v>
          </cell>
          <cell r="DX601">
            <v>72</v>
          </cell>
          <cell r="DY601" t="str">
            <v>Rooi Congo</v>
          </cell>
          <cell r="DZ601">
            <v>58.5</v>
          </cell>
          <cell r="EA601">
            <v>61.93771626297633</v>
          </cell>
        </row>
        <row r="602">
          <cell r="CL602" t="str">
            <v>NR</v>
          </cell>
          <cell r="CM602">
            <v>12.318853150000001</v>
          </cell>
          <cell r="CN602">
            <v>11.4489062</v>
          </cell>
          <cell r="CO602">
            <v>23.767759349999999</v>
          </cell>
          <cell r="CP602">
            <v>0</v>
          </cell>
          <cell r="CQ602">
            <v>0</v>
          </cell>
          <cell r="CR602">
            <v>0</v>
          </cell>
          <cell r="CS602">
            <v>12.318853150000001</v>
          </cell>
          <cell r="CT602">
            <v>11.4489062</v>
          </cell>
          <cell r="CU602">
            <v>23.767759349999999</v>
          </cell>
          <cell r="CV602">
            <v>100</v>
          </cell>
          <cell r="CW602">
            <v>100</v>
          </cell>
          <cell r="CX602">
            <v>100</v>
          </cell>
          <cell r="CY602">
            <v>0</v>
          </cell>
          <cell r="CZ602">
            <v>0</v>
          </cell>
          <cell r="DA602">
            <v>0</v>
          </cell>
          <cell r="DC602" t="str">
            <v>3001-4500</v>
          </cell>
          <cell r="DD602">
            <v>0</v>
          </cell>
          <cell r="DE602">
            <v>1.05</v>
          </cell>
          <cell r="DF602">
            <v>18.899999999999999</v>
          </cell>
          <cell r="DG602">
            <v>123.9</v>
          </cell>
          <cell r="DH602">
            <v>156.44999999999999</v>
          </cell>
          <cell r="DI602">
            <v>254.1</v>
          </cell>
          <cell r="DJ602">
            <v>185.85</v>
          </cell>
          <cell r="DK602">
            <v>170.1</v>
          </cell>
          <cell r="DL602">
            <v>118.65</v>
          </cell>
          <cell r="DM602">
            <v>48.3</v>
          </cell>
          <cell r="DN602">
            <v>27.3</v>
          </cell>
          <cell r="DO602">
            <v>24.15</v>
          </cell>
          <cell r="DP602">
            <v>0</v>
          </cell>
          <cell r="DQ602">
            <v>1128.75</v>
          </cell>
          <cell r="DT602">
            <v>31</v>
          </cell>
          <cell r="DU602" t="str">
            <v>Nassaustraat</v>
          </cell>
          <cell r="DV602">
            <v>66.8</v>
          </cell>
          <cell r="DW602">
            <v>66.343042071198084</v>
          </cell>
          <cell r="DX602">
            <v>73</v>
          </cell>
          <cell r="DY602" t="str">
            <v>Watapana Gezaag</v>
          </cell>
          <cell r="DZ602">
            <v>54.9</v>
          </cell>
          <cell r="EA602">
            <v>59.654178674352295</v>
          </cell>
        </row>
        <row r="603">
          <cell r="DC603" t="str">
            <v>4501-6000</v>
          </cell>
          <cell r="DD603">
            <v>0</v>
          </cell>
          <cell r="DE603">
            <v>0</v>
          </cell>
          <cell r="DF603">
            <v>3.15</v>
          </cell>
          <cell r="DG603">
            <v>30.45</v>
          </cell>
          <cell r="DH603">
            <v>59.85</v>
          </cell>
          <cell r="DI603">
            <v>69.3</v>
          </cell>
          <cell r="DJ603">
            <v>113.4</v>
          </cell>
          <cell r="DK603">
            <v>94.5</v>
          </cell>
          <cell r="DL603">
            <v>53.55</v>
          </cell>
          <cell r="DM603">
            <v>42</v>
          </cell>
          <cell r="DN603">
            <v>11.55</v>
          </cell>
          <cell r="DO603">
            <v>12.6</v>
          </cell>
          <cell r="DP603">
            <v>0</v>
          </cell>
          <cell r="DQ603">
            <v>490.35</v>
          </cell>
          <cell r="DT603">
            <v>32</v>
          </cell>
          <cell r="DU603" t="str">
            <v>Klip/Mon Plaisir</v>
          </cell>
          <cell r="DV603">
            <v>65.2</v>
          </cell>
          <cell r="DW603">
            <v>68.576104746318151</v>
          </cell>
          <cell r="DX603">
            <v>74</v>
          </cell>
          <cell r="DY603" t="str">
            <v>Standardville/Rooi Hundo</v>
          </cell>
          <cell r="DZ603">
            <v>54.9</v>
          </cell>
          <cell r="EA603">
            <v>51.739130434783846</v>
          </cell>
        </row>
        <row r="604">
          <cell r="DC604" t="str">
            <v>6001-7500</v>
          </cell>
          <cell r="DD604">
            <v>0</v>
          </cell>
          <cell r="DE604">
            <v>0</v>
          </cell>
          <cell r="DF604">
            <v>1.05</v>
          </cell>
          <cell r="DG604">
            <v>3.15</v>
          </cell>
          <cell r="DH604">
            <v>16.8</v>
          </cell>
          <cell r="DI604">
            <v>18.899999999999999</v>
          </cell>
          <cell r="DJ604">
            <v>17.850000000000001</v>
          </cell>
          <cell r="DK604">
            <v>15.75</v>
          </cell>
          <cell r="DL604">
            <v>8.4</v>
          </cell>
          <cell r="DM604">
            <v>5.25</v>
          </cell>
          <cell r="DN604">
            <v>4.2</v>
          </cell>
          <cell r="DO604">
            <v>2.1</v>
          </cell>
          <cell r="DP604">
            <v>0</v>
          </cell>
          <cell r="DQ604">
            <v>93.45</v>
          </cell>
          <cell r="DT604">
            <v>33</v>
          </cell>
          <cell r="DU604" t="str">
            <v>Sividivi</v>
          </cell>
          <cell r="DV604">
            <v>57.6</v>
          </cell>
          <cell r="DW604">
            <v>57.324840764332308</v>
          </cell>
          <cell r="DX604">
            <v>75</v>
          </cell>
          <cell r="DY604" t="str">
            <v>Kustbatterij</v>
          </cell>
          <cell r="DZ604">
            <v>60.4</v>
          </cell>
          <cell r="EA604">
            <v>60.559566787004485</v>
          </cell>
        </row>
        <row r="605">
          <cell r="CL605" t="str">
            <v>* Age not reported and economic activity unknown are excluded</v>
          </cell>
          <cell r="DC605" t="str">
            <v>7500 or more</v>
          </cell>
          <cell r="DD605">
            <v>0</v>
          </cell>
          <cell r="DE605">
            <v>0</v>
          </cell>
          <cell r="DF605">
            <v>1.05</v>
          </cell>
          <cell r="DG605">
            <v>3.15</v>
          </cell>
          <cell r="DH605">
            <v>7.35</v>
          </cell>
          <cell r="DI605">
            <v>23.1</v>
          </cell>
          <cell r="DJ605">
            <v>22.05</v>
          </cell>
          <cell r="DK605">
            <v>10.5</v>
          </cell>
          <cell r="DL605">
            <v>9.4499999999999993</v>
          </cell>
          <cell r="DM605">
            <v>6.3</v>
          </cell>
          <cell r="DN605">
            <v>3.15</v>
          </cell>
          <cell r="DO605">
            <v>7.35</v>
          </cell>
          <cell r="DP605">
            <v>0</v>
          </cell>
          <cell r="DQ605">
            <v>93.45</v>
          </cell>
          <cell r="DT605">
            <v>34</v>
          </cell>
          <cell r="DU605" t="str">
            <v>Seroe Blanco/Cumana</v>
          </cell>
          <cell r="DV605">
            <v>65.599999999999994</v>
          </cell>
          <cell r="DW605">
            <v>70.17445132245399</v>
          </cell>
          <cell r="DX605">
            <v>76</v>
          </cell>
          <cell r="DY605" t="str">
            <v>Juana Morto</v>
          </cell>
          <cell r="DZ605">
            <v>40.1</v>
          </cell>
          <cell r="EA605">
            <v>57.723577235772908</v>
          </cell>
        </row>
        <row r="606">
          <cell r="CL606" t="str">
            <v>**Non active = Home makers, students, income recipients, other non actives</v>
          </cell>
          <cell r="DC606" t="str">
            <v>Not reported</v>
          </cell>
          <cell r="DD606">
            <v>17.850000000000001</v>
          </cell>
          <cell r="DE606">
            <v>140.69999999999999</v>
          </cell>
          <cell r="DF606">
            <v>666.75</v>
          </cell>
          <cell r="DG606">
            <v>1005.9</v>
          </cell>
          <cell r="DH606">
            <v>1303.05</v>
          </cell>
          <cell r="DI606">
            <v>1581.3</v>
          </cell>
          <cell r="DJ606">
            <v>1460.55</v>
          </cell>
          <cell r="DK606">
            <v>1183.3499999999999</v>
          </cell>
          <cell r="DL606">
            <v>810.6</v>
          </cell>
          <cell r="DM606">
            <v>513.45000000000005</v>
          </cell>
          <cell r="DN606">
            <v>518.70000000000005</v>
          </cell>
          <cell r="DO606">
            <v>945</v>
          </cell>
          <cell r="DP606">
            <v>156.44999999999999</v>
          </cell>
          <cell r="DQ606">
            <v>10303.65</v>
          </cell>
          <cell r="DT606">
            <v>35</v>
          </cell>
          <cell r="DU606" t="str">
            <v>Dakota/Potrero</v>
          </cell>
          <cell r="DV606">
            <v>59</v>
          </cell>
          <cell r="DW606">
            <v>60.554561717351184</v>
          </cell>
          <cell r="DX606">
            <v>77</v>
          </cell>
          <cell r="DY606" t="str">
            <v>San Nicolas-North other</v>
          </cell>
          <cell r="DZ606">
            <v>53.6</v>
          </cell>
          <cell r="EA606">
            <v>43.333333333333336</v>
          </cell>
        </row>
        <row r="607">
          <cell r="B607" t="str">
            <v>Source: Census 2000</v>
          </cell>
          <cell r="CL607" t="str">
            <v>Source: LFS 1994</v>
          </cell>
          <cell r="DC607" t="str">
            <v>TOTAL</v>
          </cell>
          <cell r="DD607">
            <v>640.5</v>
          </cell>
          <cell r="DE607">
            <v>3071.25</v>
          </cell>
          <cell r="DF607">
            <v>2596.65</v>
          </cell>
          <cell r="DG607">
            <v>3332.7</v>
          </cell>
          <cell r="DH607">
            <v>3997.35</v>
          </cell>
          <cell r="DI607">
            <v>4733.3999999999996</v>
          </cell>
          <cell r="DJ607">
            <v>4467.75</v>
          </cell>
          <cell r="DK607">
            <v>3659.25</v>
          </cell>
          <cell r="DL607">
            <v>2836.05</v>
          </cell>
          <cell r="DM607">
            <v>2144.1</v>
          </cell>
          <cell r="DN607">
            <v>1911</v>
          </cell>
          <cell r="DO607">
            <v>3829.35</v>
          </cell>
          <cell r="DP607">
            <v>175.35</v>
          </cell>
          <cell r="DQ607">
            <v>37394.699999999997</v>
          </cell>
          <cell r="DT607">
            <v>36</v>
          </cell>
          <cell r="DU607" t="str">
            <v>Tarabana</v>
          </cell>
          <cell r="DV607">
            <v>62</v>
          </cell>
          <cell r="DW607">
            <v>61.031696706029194</v>
          </cell>
        </row>
        <row r="608">
          <cell r="DT608">
            <v>37</v>
          </cell>
          <cell r="DU608" t="str">
            <v>Sabana Blanco/Mahuma</v>
          </cell>
          <cell r="DV608">
            <v>62.2</v>
          </cell>
          <cell r="DW608">
            <v>67.933884297521104</v>
          </cell>
          <cell r="DY608" t="str">
            <v>Region 8: San Nicolas-South</v>
          </cell>
        </row>
        <row r="609">
          <cell r="CY609" t="str">
            <v>Main</v>
          </cell>
          <cell r="CZ609" t="str">
            <v>Socialeconomic</v>
          </cell>
          <cell r="DC609" t="str">
            <v>Both sexes</v>
          </cell>
          <cell r="DT609">
            <v>38</v>
          </cell>
          <cell r="DU609" t="str">
            <v>Simeon Antonio</v>
          </cell>
          <cell r="DV609">
            <v>61.3</v>
          </cell>
          <cell r="DW609">
            <v>62.447844228095583</v>
          </cell>
          <cell r="DX609">
            <v>81</v>
          </cell>
          <cell r="DY609" t="str">
            <v>Zeewijk</v>
          </cell>
          <cell r="DZ609">
            <v>54.4</v>
          </cell>
          <cell r="EA609">
            <v>61.669505962521768</v>
          </cell>
        </row>
        <row r="610">
          <cell r="CL610" t="str">
            <v>Table 267. Participation rates LFS 1997 by age group, activity status and sex</v>
          </cell>
          <cell r="DT610">
            <v>39</v>
          </cell>
          <cell r="DU610" t="str">
            <v>Oranjestad-East other</v>
          </cell>
          <cell r="DV610" t="e">
            <v>#N/A</v>
          </cell>
          <cell r="DW610" t="e">
            <v>#N/A</v>
          </cell>
          <cell r="DX610">
            <v>82</v>
          </cell>
          <cell r="DY610" t="str">
            <v>Pastoor Hendrikstraat</v>
          </cell>
          <cell r="DZ610">
            <v>52.5</v>
          </cell>
          <cell r="EA610">
            <v>54.254007398274815</v>
          </cell>
        </row>
        <row r="611">
          <cell r="DC611" t="str">
            <v>No income</v>
          </cell>
          <cell r="DD611">
            <v>1239</v>
          </cell>
          <cell r="DE611">
            <v>5202.75</v>
          </cell>
          <cell r="DF611">
            <v>1558.2</v>
          </cell>
          <cell r="DG611">
            <v>1029</v>
          </cell>
          <cell r="DH611">
            <v>1087.8</v>
          </cell>
          <cell r="DI611">
            <v>1214.8499999999999</v>
          </cell>
          <cell r="DJ611">
            <v>1194.9000000000001</v>
          </cell>
          <cell r="DK611">
            <v>1069.95</v>
          </cell>
          <cell r="DL611">
            <v>1047.9000000000001</v>
          </cell>
          <cell r="DM611">
            <v>898.8</v>
          </cell>
          <cell r="DN611">
            <v>475.65</v>
          </cell>
          <cell r="DO611">
            <v>695.1</v>
          </cell>
          <cell r="DP611">
            <v>12.6</v>
          </cell>
          <cell r="DQ611">
            <v>16726.5</v>
          </cell>
          <cell r="DX611">
            <v>83</v>
          </cell>
          <cell r="DY611" t="str">
            <v>vd Veen Zeppenfeldstraat</v>
          </cell>
          <cell r="DZ611">
            <v>58.4</v>
          </cell>
          <cell r="EA611">
            <v>54.054054054053843</v>
          </cell>
        </row>
        <row r="612">
          <cell r="J612" t="str">
            <v>Main</v>
          </cell>
          <cell r="K612" t="str">
            <v>Social Economic</v>
          </cell>
          <cell r="CM612" t="str">
            <v xml:space="preserve">LFS 1997 </v>
          </cell>
          <cell r="CS612" t="str">
            <v>Population  ≥ 15yrs</v>
          </cell>
          <cell r="DC612" t="str">
            <v xml:space="preserve"> 1  -   300</v>
          </cell>
          <cell r="DD612">
            <v>24.15</v>
          </cell>
          <cell r="DE612">
            <v>112.35</v>
          </cell>
          <cell r="DF612">
            <v>50.4</v>
          </cell>
          <cell r="DG612">
            <v>33.6</v>
          </cell>
          <cell r="DH612">
            <v>46.2</v>
          </cell>
          <cell r="DI612">
            <v>56.7</v>
          </cell>
          <cell r="DJ612">
            <v>68.25</v>
          </cell>
          <cell r="DK612">
            <v>85.05</v>
          </cell>
          <cell r="DL612">
            <v>100.8</v>
          </cell>
          <cell r="DM612">
            <v>82.95</v>
          </cell>
          <cell r="DN612">
            <v>22.05</v>
          </cell>
          <cell r="DO612">
            <v>119.7</v>
          </cell>
          <cell r="DP612">
            <v>0</v>
          </cell>
          <cell r="DQ612">
            <v>802.2</v>
          </cell>
          <cell r="DU612" t="str">
            <v>Region 4: Paradera</v>
          </cell>
          <cell r="DX612">
            <v>84</v>
          </cell>
          <cell r="DY612" t="str">
            <v>Village</v>
          </cell>
          <cell r="DZ612">
            <v>52</v>
          </cell>
          <cell r="EA612">
            <v>47.531992687385873</v>
          </cell>
        </row>
        <row r="613">
          <cell r="B613" t="str">
            <v>Graphs labor market</v>
          </cell>
          <cell r="CM613" t="str">
            <v>Employed</v>
          </cell>
          <cell r="CP613" t="str">
            <v>Unemployed</v>
          </cell>
          <cell r="CS613" t="str">
            <v xml:space="preserve"> October , 1997</v>
          </cell>
          <cell r="CV613" t="str">
            <v>Participation rates</v>
          </cell>
          <cell r="CY613" t="str">
            <v>Non-active*</v>
          </cell>
          <cell r="DC613" t="str">
            <v>301 - 650</v>
          </cell>
          <cell r="DD613">
            <v>9.4499999999999993</v>
          </cell>
          <cell r="DE613">
            <v>115.5</v>
          </cell>
          <cell r="DF613">
            <v>175.35</v>
          </cell>
          <cell r="DG613">
            <v>211.05</v>
          </cell>
          <cell r="DH613">
            <v>242.55</v>
          </cell>
          <cell r="DI613">
            <v>319.2</v>
          </cell>
          <cell r="DJ613">
            <v>310.8</v>
          </cell>
          <cell r="DK613">
            <v>270.89999999999998</v>
          </cell>
          <cell r="DL613">
            <v>202.65</v>
          </cell>
          <cell r="DM613">
            <v>169.05</v>
          </cell>
          <cell r="DN613">
            <v>90.3</v>
          </cell>
          <cell r="DO613">
            <v>153.30000000000001</v>
          </cell>
          <cell r="DP613">
            <v>4.2</v>
          </cell>
          <cell r="DQ613">
            <v>2274.3000000000002</v>
          </cell>
          <cell r="DT613">
            <v>41</v>
          </cell>
          <cell r="DU613" t="str">
            <v>Shiribana</v>
          </cell>
          <cell r="DV613">
            <v>61.5</v>
          </cell>
          <cell r="DW613">
            <v>65.596330275229917</v>
          </cell>
          <cell r="DX613">
            <v>85</v>
          </cell>
          <cell r="DY613" t="str">
            <v>Essoville</v>
          </cell>
          <cell r="DZ613">
            <v>58.5</v>
          </cell>
          <cell r="EA613">
            <v>60.710059171598786</v>
          </cell>
        </row>
        <row r="614">
          <cell r="B614" t="str">
            <v>A.</v>
          </cell>
          <cell r="C614" t="str">
            <v>Participation rate Census 2000 by age and sex (≥14yrs)</v>
          </cell>
          <cell r="CL614" t="str">
            <v>Age group</v>
          </cell>
          <cell r="CM614" t="str">
            <v xml:space="preserve">Male </v>
          </cell>
          <cell r="CN614" t="str">
            <v>Female</v>
          </cell>
          <cell r="CO614" t="str">
            <v>Total</v>
          </cell>
          <cell r="CP614" t="str">
            <v xml:space="preserve">Male </v>
          </cell>
          <cell r="CQ614" t="str">
            <v>Female</v>
          </cell>
          <cell r="CR614" t="str">
            <v>Total</v>
          </cell>
          <cell r="CS614" t="str">
            <v xml:space="preserve">Male </v>
          </cell>
          <cell r="CT614" t="str">
            <v>Female</v>
          </cell>
          <cell r="CU614" t="str">
            <v>Total</v>
          </cell>
          <cell r="CV614" t="str">
            <v>Male</v>
          </cell>
          <cell r="CW614" t="str">
            <v>Female</v>
          </cell>
          <cell r="CX614" t="str">
            <v>Total</v>
          </cell>
          <cell r="CY614" t="str">
            <v xml:space="preserve">Male </v>
          </cell>
          <cell r="CZ614" t="str">
            <v>Female</v>
          </cell>
          <cell r="DA614" t="str">
            <v>Total</v>
          </cell>
          <cell r="DC614" t="str">
            <v>651 - 950</v>
          </cell>
          <cell r="DD614">
            <v>1.05</v>
          </cell>
          <cell r="DE614">
            <v>57.75</v>
          </cell>
          <cell r="DF614">
            <v>105</v>
          </cell>
          <cell r="DG614">
            <v>140.69999999999999</v>
          </cell>
          <cell r="DH614">
            <v>206.85</v>
          </cell>
          <cell r="DI614">
            <v>236.25</v>
          </cell>
          <cell r="DJ614">
            <v>247.8</v>
          </cell>
          <cell r="DK614">
            <v>260.39999999999998</v>
          </cell>
          <cell r="DL614">
            <v>235.2</v>
          </cell>
          <cell r="DM614">
            <v>297.14999999999998</v>
          </cell>
          <cell r="DN614">
            <v>760.2</v>
          </cell>
          <cell r="DO614">
            <v>2261.6999999999998</v>
          </cell>
          <cell r="DP614">
            <v>0</v>
          </cell>
          <cell r="DQ614">
            <v>4810.05</v>
          </cell>
          <cell r="DT614">
            <v>42</v>
          </cell>
          <cell r="DU614" t="str">
            <v>Bloemond</v>
          </cell>
          <cell r="DV614">
            <v>62.1</v>
          </cell>
          <cell r="DW614">
            <v>63.141426783479929</v>
          </cell>
          <cell r="DX614">
            <v>86</v>
          </cell>
          <cell r="DY614" t="str">
            <v>Lago/Esso Heights</v>
          </cell>
          <cell r="DZ614">
            <v>57.9</v>
          </cell>
          <cell r="EA614">
            <v>49.420442571128717</v>
          </cell>
        </row>
        <row r="615">
          <cell r="B615" t="str">
            <v>B.</v>
          </cell>
          <cell r="C615" t="str">
            <v>Employed population by region of work</v>
          </cell>
          <cell r="CL615" t="str">
            <v>15-19</v>
          </cell>
          <cell r="CM615">
            <v>274.202756536442</v>
          </cell>
          <cell r="CN615">
            <v>205.15677549416966</v>
          </cell>
          <cell r="CO615">
            <v>479.35953203061183</v>
          </cell>
          <cell r="CP615">
            <v>150.81151609504312</v>
          </cell>
          <cell r="CQ615">
            <v>243.6236708993265</v>
          </cell>
          <cell r="CR615">
            <v>394.4351869943697</v>
          </cell>
          <cell r="CS615">
            <v>2810.5782544985341</v>
          </cell>
          <cell r="CT615">
            <v>2731.1495737661321</v>
          </cell>
          <cell r="CU615">
            <v>5541.7278282646303</v>
          </cell>
          <cell r="CV615">
            <v>15.12195121951218</v>
          </cell>
          <cell r="CW615">
            <v>16.431924882629144</v>
          </cell>
          <cell r="CX615">
            <v>15.767550231686547</v>
          </cell>
          <cell r="CY615">
            <v>2385.5639818670484</v>
          </cell>
          <cell r="CZ615">
            <v>2282.3691273726317</v>
          </cell>
          <cell r="DA615">
            <v>4667.9331092396742</v>
          </cell>
          <cell r="DC615" t="str">
            <v>951-1500</v>
          </cell>
          <cell r="DD615">
            <v>0</v>
          </cell>
          <cell r="DE615">
            <v>241.5</v>
          </cell>
          <cell r="DF615">
            <v>1105.6500000000001</v>
          </cell>
          <cell r="DG615">
            <v>1214.8499999999999</v>
          </cell>
          <cell r="DH615">
            <v>1292.55</v>
          </cell>
          <cell r="DI615">
            <v>1356.6</v>
          </cell>
          <cell r="DJ615">
            <v>1172.8499999999999</v>
          </cell>
          <cell r="DK615">
            <v>810.6</v>
          </cell>
          <cell r="DL615">
            <v>494.55</v>
          </cell>
          <cell r="DM615">
            <v>379.05</v>
          </cell>
          <cell r="DN615">
            <v>320.25</v>
          </cell>
          <cell r="DO615">
            <v>618.45000000000005</v>
          </cell>
          <cell r="DP615">
            <v>5.25</v>
          </cell>
          <cell r="DQ615">
            <v>9012.15</v>
          </cell>
          <cell r="DT615">
            <v>43</v>
          </cell>
          <cell r="DU615" t="str">
            <v>Ayo</v>
          </cell>
          <cell r="DV615">
            <v>62.1</v>
          </cell>
          <cell r="DW615">
            <v>63.824289405685221</v>
          </cell>
          <cell r="DX615">
            <v>87</v>
          </cell>
          <cell r="DY615" t="str">
            <v>Seroe Colorado</v>
          </cell>
          <cell r="DZ615">
            <v>63.5</v>
          </cell>
          <cell r="EA615">
            <v>58.333333333333023</v>
          </cell>
        </row>
        <row r="616">
          <cell r="B616" t="str">
            <v>C.</v>
          </cell>
          <cell r="C616" t="str">
            <v>Employed population by highest level of education obtained ≥ 14 yrs</v>
          </cell>
          <cell r="CL616" t="str">
            <v>20-24</v>
          </cell>
          <cell r="CM616">
            <v>1747.6452369083622</v>
          </cell>
          <cell r="CN616">
            <v>1471.8119702220677</v>
          </cell>
          <cell r="CO616">
            <v>3219.4572071304274</v>
          </cell>
          <cell r="CP616">
            <v>257.54771912333797</v>
          </cell>
          <cell r="CQ616">
            <v>301.45546378042343</v>
          </cell>
          <cell r="CR616">
            <v>559.00318290376163</v>
          </cell>
          <cell r="CS616">
            <v>2925.0062386150444</v>
          </cell>
          <cell r="CT616">
            <v>2890.4259174240606</v>
          </cell>
          <cell r="CU616">
            <v>5815.4321560390817</v>
          </cell>
          <cell r="CV616">
            <v>68.553459119496807</v>
          </cell>
          <cell r="CW616">
            <v>61.349693251533729</v>
          </cell>
          <cell r="CX616">
            <v>64.972994072511042</v>
          </cell>
          <cell r="CY616">
            <v>919.81328258335077</v>
          </cell>
          <cell r="CZ616">
            <v>1117.1584834215694</v>
          </cell>
          <cell r="DA616">
            <v>2036.9717660049175</v>
          </cell>
          <cell r="DC616" t="str">
            <v>1501-3000</v>
          </cell>
          <cell r="DD616">
            <v>0</v>
          </cell>
          <cell r="DE616">
            <v>42</v>
          </cell>
          <cell r="DF616">
            <v>603.75</v>
          </cell>
          <cell r="DG616">
            <v>1227.45</v>
          </cell>
          <cell r="DH616">
            <v>1496.25</v>
          </cell>
          <cell r="DI616">
            <v>1702.05</v>
          </cell>
          <cell r="DJ616">
            <v>1412.25</v>
          </cell>
          <cell r="DK616">
            <v>1013.25</v>
          </cell>
          <cell r="DL616">
            <v>717.15</v>
          </cell>
          <cell r="DM616">
            <v>478.8</v>
          </cell>
          <cell r="DN616">
            <v>453.6</v>
          </cell>
          <cell r="DO616">
            <v>685.65</v>
          </cell>
          <cell r="DP616">
            <v>5.25</v>
          </cell>
          <cell r="DQ616">
            <v>9837.4500000000007</v>
          </cell>
          <cell r="DT616">
            <v>44</v>
          </cell>
          <cell r="DU616" t="str">
            <v>Piedra Plat</v>
          </cell>
          <cell r="DV616">
            <v>62.5</v>
          </cell>
          <cell r="DW616">
            <v>64.816053511706258</v>
          </cell>
          <cell r="DX616">
            <v>88</v>
          </cell>
          <cell r="DY616" t="str">
            <v>San Nicolas-South other</v>
          </cell>
          <cell r="DZ616">
            <v>100</v>
          </cell>
          <cell r="EA616">
            <v>82.35294117647058</v>
          </cell>
        </row>
        <row r="617">
          <cell r="B617" t="str">
            <v>D.</v>
          </cell>
          <cell r="C617" t="str">
            <v>Employed population by region of residence ≥14 yrs</v>
          </cell>
          <cell r="CL617" t="str">
            <v>25-29</v>
          </cell>
          <cell r="CM617">
            <v>3072.1679615085413</v>
          </cell>
          <cell r="CN617">
            <v>2552.1688423675964</v>
          </cell>
          <cell r="CO617">
            <v>5624.3368038761464</v>
          </cell>
          <cell r="CP617">
            <v>233.32921226647193</v>
          </cell>
          <cell r="CQ617">
            <v>179.73020016673198</v>
          </cell>
          <cell r="CR617">
            <v>413.05941243320399</v>
          </cell>
          <cell r="CS617">
            <v>3674.9350931969216</v>
          </cell>
          <cell r="CT617">
            <v>3702.4421234346823</v>
          </cell>
          <cell r="CU617">
            <v>7377.3772166316294</v>
          </cell>
          <cell r="CV617">
            <v>89.947089947089935</v>
          </cell>
          <cell r="CW617">
            <v>73.786407766990294</v>
          </cell>
          <cell r="CX617">
            <v>81.836620780330932</v>
          </cell>
          <cell r="CY617">
            <v>369.43791942191382</v>
          </cell>
          <cell r="CZ617">
            <v>970.5430809003534</v>
          </cell>
          <cell r="DA617">
            <v>1339.9810003222678</v>
          </cell>
          <cell r="DC617" t="str">
            <v>3001-4500</v>
          </cell>
          <cell r="DD617">
            <v>0</v>
          </cell>
          <cell r="DE617">
            <v>2.1</v>
          </cell>
          <cell r="DF617">
            <v>34.65</v>
          </cell>
          <cell r="DG617">
            <v>243.6</v>
          </cell>
          <cell r="DH617">
            <v>374.85</v>
          </cell>
          <cell r="DI617">
            <v>530.25</v>
          </cell>
          <cell r="DJ617">
            <v>481.95</v>
          </cell>
          <cell r="DK617">
            <v>405.3</v>
          </cell>
          <cell r="DL617">
            <v>308.7</v>
          </cell>
          <cell r="DM617">
            <v>221.55</v>
          </cell>
          <cell r="DN617">
            <v>124.95</v>
          </cell>
          <cell r="DO617">
            <v>132.30000000000001</v>
          </cell>
          <cell r="DP617">
            <v>1.05</v>
          </cell>
          <cell r="DQ617">
            <v>2861.25</v>
          </cell>
          <cell r="DT617">
            <v>45</v>
          </cell>
          <cell r="DU617" t="str">
            <v>Paradera other</v>
          </cell>
          <cell r="DV617" t="e">
            <v>#N/A</v>
          </cell>
          <cell r="DW617" t="e">
            <v>#N/A</v>
          </cell>
        </row>
        <row r="618">
          <cell r="B618" t="str">
            <v>E.</v>
          </cell>
          <cell r="C618" t="str">
            <v>Employed population by zone of residence ≥ 14 yrs</v>
          </cell>
          <cell r="CL618" t="str">
            <v>30-34</v>
          </cell>
          <cell r="CM618">
            <v>3701.3205091095879</v>
          </cell>
          <cell r="CN618">
            <v>2971.5508367999664</v>
          </cell>
          <cell r="CO618">
            <v>6672.8713459095816</v>
          </cell>
          <cell r="CP618">
            <v>224.84657298329324</v>
          </cell>
          <cell r="CQ618">
            <v>289.53572255999808</v>
          </cell>
          <cell r="CR618">
            <v>514.38229554329132</v>
          </cell>
          <cell r="CS618">
            <v>4185.6054355351407</v>
          </cell>
          <cell r="CT618">
            <v>4251.6035049599532</v>
          </cell>
          <cell r="CU618">
            <v>8437.208940495153</v>
          </cell>
          <cell r="CV618">
            <v>93.801652892561975</v>
          </cell>
          <cell r="CW618">
            <v>76.702508960573411</v>
          </cell>
          <cell r="CX618">
            <v>85.185203923977937</v>
          </cell>
          <cell r="CY618">
            <v>259.43835344226142</v>
          </cell>
          <cell r="CZ618">
            <v>990.51694559999351</v>
          </cell>
          <cell r="DA618">
            <v>1249.955299042254</v>
          </cell>
          <cell r="DC618" t="str">
            <v>4501-6000</v>
          </cell>
          <cell r="DD618">
            <v>0</v>
          </cell>
          <cell r="DE618">
            <v>0</v>
          </cell>
          <cell r="DF618">
            <v>9.4499999999999993</v>
          </cell>
          <cell r="DG618">
            <v>64.05</v>
          </cell>
          <cell r="DH618">
            <v>139.65</v>
          </cell>
          <cell r="DI618">
            <v>195.3</v>
          </cell>
          <cell r="DJ618">
            <v>255.15</v>
          </cell>
          <cell r="DK618">
            <v>256.2</v>
          </cell>
          <cell r="DL618">
            <v>179.55</v>
          </cell>
          <cell r="DM618">
            <v>114.45</v>
          </cell>
          <cell r="DN618">
            <v>54.6</v>
          </cell>
          <cell r="DO618">
            <v>60.9</v>
          </cell>
          <cell r="DP618">
            <v>1.05</v>
          </cell>
          <cell r="DQ618">
            <v>1330.35</v>
          </cell>
        </row>
        <row r="619">
          <cell r="B619" t="str">
            <v>F.</v>
          </cell>
          <cell r="C619" t="str">
            <v>Participation rate ≥14 yrs LFS 97, Census 1991 &amp; Census 2000</v>
          </cell>
          <cell r="CL619" t="str">
            <v>35-39</v>
          </cell>
          <cell r="CM619">
            <v>3587.7340635944151</v>
          </cell>
          <cell r="CN619">
            <v>3079.1006817431271</v>
          </cell>
          <cell r="CO619">
            <v>6666.8347453375736</v>
          </cell>
          <cell r="CP619">
            <v>242.41446375637796</v>
          </cell>
          <cell r="CQ619">
            <v>149.8677322972313</v>
          </cell>
          <cell r="CR619">
            <v>392.28219605360914</v>
          </cell>
          <cell r="CS619">
            <v>4169.5287766097299</v>
          </cell>
          <cell r="CT619">
            <v>4291.6668794207435</v>
          </cell>
          <cell r="CU619">
            <v>8461.195656030488</v>
          </cell>
          <cell r="CV619">
            <v>91.860465116279116</v>
          </cell>
          <cell r="CW619">
            <v>75.238095238095326</v>
          </cell>
          <cell r="CX619">
            <v>83.429307492257294</v>
          </cell>
          <cell r="CY619">
            <v>339.38024925892915</v>
          </cell>
          <cell r="CZ619">
            <v>1062.6984653803659</v>
          </cell>
          <cell r="DA619">
            <v>1402.0787146392947</v>
          </cell>
          <cell r="DC619" t="str">
            <v>6001-7500</v>
          </cell>
          <cell r="DD619">
            <v>0</v>
          </cell>
          <cell r="DE619">
            <v>0</v>
          </cell>
          <cell r="DF619">
            <v>2.1</v>
          </cell>
          <cell r="DG619">
            <v>10.5</v>
          </cell>
          <cell r="DH619">
            <v>49.35</v>
          </cell>
          <cell r="DI619">
            <v>59.85</v>
          </cell>
          <cell r="DJ619">
            <v>59.85</v>
          </cell>
          <cell r="DK619">
            <v>74.55</v>
          </cell>
          <cell r="DL619">
            <v>53.55</v>
          </cell>
          <cell r="DM619">
            <v>50.4</v>
          </cell>
          <cell r="DN619">
            <v>17.850000000000001</v>
          </cell>
          <cell r="DO619">
            <v>16.8</v>
          </cell>
          <cell r="DP619">
            <v>0</v>
          </cell>
          <cell r="DQ619">
            <v>394.8</v>
          </cell>
          <cell r="DT619" t="str">
            <v xml:space="preserve"> Source:  Social Atlas 2000 </v>
          </cell>
        </row>
        <row r="620">
          <cell r="B620" t="str">
            <v>G.</v>
          </cell>
          <cell r="C620" t="str">
            <v>Participation rate male female Census 1991, LFS 97 &amp; Census 2000</v>
          </cell>
          <cell r="CL620" t="str">
            <v>40-44</v>
          </cell>
          <cell r="CM620">
            <v>3012.2988296352864</v>
          </cell>
          <cell r="CN620">
            <v>2724.8720900599824</v>
          </cell>
          <cell r="CO620">
            <v>5737.1709196952652</v>
          </cell>
          <cell r="CP620">
            <v>240.98390637082409</v>
          </cell>
          <cell r="CQ620">
            <v>171.12723270908063</v>
          </cell>
          <cell r="CR620">
            <v>412.11113907990472</v>
          </cell>
          <cell r="CS620">
            <v>3690.066066303219</v>
          </cell>
          <cell r="CT620">
            <v>3909.599085738248</v>
          </cell>
          <cell r="CU620">
            <v>7599.6651520414616</v>
          </cell>
          <cell r="CV620">
            <v>88.163265306122412</v>
          </cell>
          <cell r="CW620">
            <v>74.074074074074076</v>
          </cell>
          <cell r="CX620">
            <v>80.915171073337618</v>
          </cell>
          <cell r="CY620">
            <v>436.78333029711865</v>
          </cell>
          <cell r="CZ620">
            <v>1013.5997629691719</v>
          </cell>
          <cell r="DA620">
            <v>1450.3830932662886</v>
          </cell>
          <cell r="DC620" t="str">
            <v>7500 or more</v>
          </cell>
          <cell r="DD620">
            <v>0</v>
          </cell>
          <cell r="DE620">
            <v>1.05</v>
          </cell>
          <cell r="DF620">
            <v>1.05</v>
          </cell>
          <cell r="DG620">
            <v>6.3</v>
          </cell>
          <cell r="DH620">
            <v>39.9</v>
          </cell>
          <cell r="DI620">
            <v>71.400000000000006</v>
          </cell>
          <cell r="DJ620">
            <v>72.45</v>
          </cell>
          <cell r="DK620">
            <v>84</v>
          </cell>
          <cell r="DL620">
            <v>67.2</v>
          </cell>
          <cell r="DM620">
            <v>33.6</v>
          </cell>
          <cell r="DN620">
            <v>15.75</v>
          </cell>
          <cell r="DO620">
            <v>18.899999999999999</v>
          </cell>
          <cell r="DP620">
            <v>0</v>
          </cell>
          <cell r="DQ620">
            <v>411.6</v>
          </cell>
        </row>
        <row r="621">
          <cell r="B621" t="str">
            <v>H.</v>
          </cell>
          <cell r="C621" t="str">
            <v>Participation rate by age and sex, Census 1991 (≥14yrs)</v>
          </cell>
          <cell r="CL621" t="str">
            <v>45-49</v>
          </cell>
          <cell r="CM621">
            <v>2606.5197743250342</v>
          </cell>
          <cell r="CN621">
            <v>1852.2907671685223</v>
          </cell>
          <cell r="CO621">
            <v>4458.8105414935599</v>
          </cell>
          <cell r="CP621">
            <v>85.459664731968005</v>
          </cell>
          <cell r="CQ621">
            <v>128.2355146501281</v>
          </cell>
          <cell r="CR621">
            <v>213.69517938209611</v>
          </cell>
          <cell r="CS621">
            <v>3019.574820529549</v>
          </cell>
          <cell r="CT621">
            <v>3234.3846472865748</v>
          </cell>
          <cell r="CU621">
            <v>6253.9594678161275</v>
          </cell>
          <cell r="CV621">
            <v>89.150943396226452</v>
          </cell>
          <cell r="CW621">
            <v>61.233480176211465</v>
          </cell>
          <cell r="CX621">
            <v>74.712759891091693</v>
          </cell>
          <cell r="CY621">
            <v>327.59538147254403</v>
          </cell>
          <cell r="CZ621">
            <v>1253.8583654679221</v>
          </cell>
          <cell r="DA621">
            <v>1581.4537469404668</v>
          </cell>
          <cell r="DC621" t="str">
            <v>Not reported</v>
          </cell>
          <cell r="DD621">
            <v>34.65</v>
          </cell>
          <cell r="DE621">
            <v>353.85</v>
          </cell>
          <cell r="DF621">
            <v>1378.65</v>
          </cell>
          <cell r="DG621">
            <v>2172.4499999999998</v>
          </cell>
          <cell r="DH621">
            <v>2798.25</v>
          </cell>
          <cell r="DI621">
            <v>3349.5</v>
          </cell>
          <cell r="DJ621">
            <v>3144.75</v>
          </cell>
          <cell r="DK621">
            <v>2590.35</v>
          </cell>
          <cell r="DL621">
            <v>1970.85</v>
          </cell>
          <cell r="DM621">
            <v>1345.05</v>
          </cell>
          <cell r="DN621">
            <v>1138.2</v>
          </cell>
          <cell r="DO621">
            <v>1861.65</v>
          </cell>
          <cell r="DP621">
            <v>328.65</v>
          </cell>
          <cell r="DQ621">
            <v>22466.85</v>
          </cell>
        </row>
        <row r="622">
          <cell r="B622" t="str">
            <v xml:space="preserve">I. </v>
          </cell>
          <cell r="C622" t="str">
            <v>Employed population by branch of industry (ISIC) sex and (non) Aruban status</v>
          </cell>
          <cell r="CL622" t="str">
            <v>50-54</v>
          </cell>
          <cell r="CM622">
            <v>1870.188275940875</v>
          </cell>
          <cell r="CN622">
            <v>1356.5455463052369</v>
          </cell>
          <cell r="CO622">
            <v>3226.7338222461112</v>
          </cell>
          <cell r="CP622">
            <v>66.792438426459995</v>
          </cell>
          <cell r="CQ622">
            <v>71.397134016064996</v>
          </cell>
          <cell r="CR622">
            <v>138.18957244252499</v>
          </cell>
          <cell r="CS622">
            <v>2337.7353449260931</v>
          </cell>
          <cell r="CT622">
            <v>2584.5762513815571</v>
          </cell>
          <cell r="CU622">
            <v>4922.3115963076489</v>
          </cell>
          <cell r="CV622">
            <v>82.857142857142819</v>
          </cell>
          <cell r="CW622">
            <v>55.248618784530393</v>
          </cell>
          <cell r="CX622">
            <v>68.36063359363007</v>
          </cell>
          <cell r="CY622">
            <v>400.75463055876008</v>
          </cell>
          <cell r="CZ622">
            <v>1156.6335710602546</v>
          </cell>
          <cell r="DA622">
            <v>1557.3882016190134</v>
          </cell>
        </row>
        <row r="623">
          <cell r="B623" t="str">
            <v>J.</v>
          </cell>
          <cell r="C623" t="str">
            <v>Median income by sex and region 1994, 1997</v>
          </cell>
          <cell r="CL623" t="str">
            <v>55-59</v>
          </cell>
          <cell r="CM623">
            <v>1145.4619484392135</v>
          </cell>
          <cell r="CN623">
            <v>768.78001914656181</v>
          </cell>
          <cell r="CO623">
            <v>1914.2419675857773</v>
          </cell>
          <cell r="CP623">
            <v>30.545651958379</v>
          </cell>
          <cell r="CQ623">
            <v>25.205902267100399</v>
          </cell>
          <cell r="CR623">
            <v>55.751554225479396</v>
          </cell>
          <cell r="CS623">
            <v>1832.7391175027419</v>
          </cell>
          <cell r="CT623">
            <v>2092.0898881693379</v>
          </cell>
          <cell r="CU623">
            <v>3924.829005672053</v>
          </cell>
          <cell r="CV623">
            <v>64.166666666666671</v>
          </cell>
          <cell r="CW623">
            <v>37.951807228915648</v>
          </cell>
          <cell r="CX623">
            <v>50.193104437524902</v>
          </cell>
          <cell r="CY623">
            <v>656.7315171051489</v>
          </cell>
          <cell r="CZ623">
            <v>1298.1039667556711</v>
          </cell>
          <cell r="DA623">
            <v>1954.8354838608225</v>
          </cell>
          <cell r="DC623" t="str">
            <v>TOTAL</v>
          </cell>
          <cell r="DD623">
            <v>1308.3</v>
          </cell>
          <cell r="DE623">
            <v>6128.85</v>
          </cell>
          <cell r="DF623">
            <v>5024.25</v>
          </cell>
          <cell r="DG623">
            <v>6353.55</v>
          </cell>
          <cell r="DH623">
            <v>7774.2</v>
          </cell>
          <cell r="DI623">
            <v>9091.9500000000007</v>
          </cell>
          <cell r="DJ623">
            <v>8421</v>
          </cell>
          <cell r="DK623">
            <v>6920.55</v>
          </cell>
          <cell r="DL623">
            <v>5378.1</v>
          </cell>
          <cell r="DM623">
            <v>4070.85</v>
          </cell>
          <cell r="DN623">
            <v>3473.4</v>
          </cell>
          <cell r="DO623">
            <v>6624.45</v>
          </cell>
          <cell r="DP623">
            <v>358.05</v>
          </cell>
          <cell r="DQ623">
            <v>70927.5</v>
          </cell>
        </row>
        <row r="624">
          <cell r="B624" t="str">
            <v xml:space="preserve">K. </v>
          </cell>
          <cell r="C624" t="str">
            <v>Median income by sex and marital status 1994, 1997</v>
          </cell>
          <cell r="CL624" t="str">
            <v>60-64</v>
          </cell>
          <cell r="CM624">
            <v>441.53264497113099</v>
          </cell>
          <cell r="CN624">
            <v>294.51353278524635</v>
          </cell>
          <cell r="CO624">
            <v>736.04617775637701</v>
          </cell>
          <cell r="CP624">
            <v>32.307266705204697</v>
          </cell>
          <cell r="CQ624">
            <v>19.000873082919121</v>
          </cell>
          <cell r="CR624">
            <v>51.308139788123825</v>
          </cell>
          <cell r="CS624">
            <v>1389.2124683238023</v>
          </cell>
          <cell r="CT624">
            <v>1643.5755216724997</v>
          </cell>
          <cell r="CU624">
            <v>3032.7879899963145</v>
          </cell>
          <cell r="CV624">
            <v>34.108527131782942</v>
          </cell>
          <cell r="CW624">
            <v>19.075144508670551</v>
          </cell>
          <cell r="CX624">
            <v>25.961403175612681</v>
          </cell>
          <cell r="CY624">
            <v>915.37255664746669</v>
          </cell>
          <cell r="CZ624">
            <v>1330.0611158043355</v>
          </cell>
          <cell r="DA624">
            <v>2245.4336724518048</v>
          </cell>
        </row>
        <row r="625">
          <cell r="B625" t="str">
            <v>L.</v>
          </cell>
          <cell r="C625" t="str">
            <v>Median income by sex and branch of industry (ISIC), 1994, 1997</v>
          </cell>
          <cell r="CL625" t="str">
            <v>65-69</v>
          </cell>
          <cell r="CM625">
            <v>155.00381629421247</v>
          </cell>
          <cell r="CN625">
            <v>68.456721235620606</v>
          </cell>
          <cell r="CO625">
            <v>223.46053752983303</v>
          </cell>
          <cell r="CP625">
            <v>0</v>
          </cell>
          <cell r="CQ625">
            <v>0</v>
          </cell>
          <cell r="CR625">
            <v>0</v>
          </cell>
          <cell r="CS625">
            <v>992.02442428296217</v>
          </cell>
          <cell r="CT625">
            <v>1197.9926216233596</v>
          </cell>
          <cell r="CU625">
            <v>2190.0170459063233</v>
          </cell>
          <cell r="CV625">
            <v>15.625</v>
          </cell>
          <cell r="CW625">
            <v>5.7142857142857189</v>
          </cell>
          <cell r="CX625">
            <v>10.203598092879478</v>
          </cell>
          <cell r="CY625">
            <v>837.02060798874891</v>
          </cell>
          <cell r="CZ625">
            <v>1129.535900387739</v>
          </cell>
          <cell r="DA625">
            <v>1966.5565083764898</v>
          </cell>
          <cell r="DC625" t="str">
            <v>Source: Census 2000</v>
          </cell>
        </row>
        <row r="626">
          <cell r="B626" t="str">
            <v>M.</v>
          </cell>
          <cell r="C626" t="str">
            <v>Median income by sex and major occupational group( ISCO) 1994, 1997</v>
          </cell>
          <cell r="CL626" t="str">
            <v>70-74</v>
          </cell>
          <cell r="CM626">
            <v>81.295798487891403</v>
          </cell>
          <cell r="CN626">
            <v>35.706889925356499</v>
          </cell>
          <cell r="CO626">
            <v>117.0026884132479</v>
          </cell>
          <cell r="CP626">
            <v>0</v>
          </cell>
          <cell r="CQ626">
            <v>0</v>
          </cell>
          <cell r="CR626">
            <v>0</v>
          </cell>
          <cell r="CS626">
            <v>661.98007340140236</v>
          </cell>
          <cell r="CT626">
            <v>856.96535820855524</v>
          </cell>
          <cell r="CU626">
            <v>1518.9454316099575</v>
          </cell>
          <cell r="CV626">
            <v>12.280701754385952</v>
          </cell>
          <cell r="CW626">
            <v>4.1666666666666705</v>
          </cell>
          <cell r="CX626">
            <v>7.7028895165269136</v>
          </cell>
          <cell r="CY626">
            <v>580.68427491351076</v>
          </cell>
          <cell r="CZ626">
            <v>821.25846828319879</v>
          </cell>
          <cell r="DA626">
            <v>1401.9427431967097</v>
          </cell>
        </row>
        <row r="627">
          <cell r="B627" t="str">
            <v xml:space="preserve">N. </v>
          </cell>
          <cell r="C627" t="str">
            <v>Median income by sex and education (ISCED) 1994, 1997</v>
          </cell>
          <cell r="CL627" t="str">
            <v>75-79</v>
          </cell>
          <cell r="CM627">
            <v>51.616142128809599</v>
          </cell>
          <cell r="CN627">
            <v>11.6492261450757</v>
          </cell>
          <cell r="CO627">
            <v>63.265368273885301</v>
          </cell>
          <cell r="CP627">
            <v>0</v>
          </cell>
          <cell r="CQ627">
            <v>0</v>
          </cell>
          <cell r="CR627">
            <v>0</v>
          </cell>
          <cell r="CS627">
            <v>400.02510149827413</v>
          </cell>
          <cell r="CT627">
            <v>594.11053339886064</v>
          </cell>
          <cell r="CU627">
            <v>994.13563489713488</v>
          </cell>
          <cell r="CV627">
            <v>12.903225806451621</v>
          </cell>
          <cell r="CW627">
            <v>1.9607843137254901</v>
          </cell>
          <cell r="CX627">
            <v>6.3638568071681183</v>
          </cell>
          <cell r="CY627">
            <v>348.40895936946458</v>
          </cell>
          <cell r="CZ627">
            <v>582.46130725378498</v>
          </cell>
          <cell r="DA627">
            <v>930.87026662324945</v>
          </cell>
          <cell r="DK627" t="str">
            <v>Main</v>
          </cell>
          <cell r="DL627" t="str">
            <v>Socialeconomic</v>
          </cell>
        </row>
        <row r="628">
          <cell r="B628" t="str">
            <v>O.</v>
          </cell>
          <cell r="C628" t="str">
            <v>Median income by education (ISCED) and branch of industry ISIC</v>
          </cell>
          <cell r="CL628" t="str">
            <v>80-84</v>
          </cell>
          <cell r="CM628">
            <v>1</v>
          </cell>
          <cell r="CN628">
            <v>0</v>
          </cell>
          <cell r="CO628">
            <v>1</v>
          </cell>
          <cell r="CP628">
            <v>0</v>
          </cell>
          <cell r="CQ628">
            <v>0</v>
          </cell>
          <cell r="CR628">
            <v>0</v>
          </cell>
          <cell r="CS628">
            <v>244.93262715851884</v>
          </cell>
          <cell r="CT628">
            <v>405.51952526402454</v>
          </cell>
          <cell r="CU628">
            <v>650.45215242254267</v>
          </cell>
          <cell r="CV628">
            <v>0.40827553748190781</v>
          </cell>
          <cell r="CW628">
            <v>0</v>
          </cell>
          <cell r="CX628">
            <v>0.15373920991353507</v>
          </cell>
          <cell r="CY628">
            <v>243.93262715851884</v>
          </cell>
          <cell r="CZ628">
            <v>405.51952526402454</v>
          </cell>
          <cell r="DA628">
            <v>649.45215242254267</v>
          </cell>
          <cell r="DC628" t="str">
            <v>Table  276. Population 14 years of age and over by gross monthly income and region of residence, 2000</v>
          </cell>
          <cell r="DV628" t="str">
            <v>Main</v>
          </cell>
          <cell r="DW628" t="str">
            <v>Socialeconomic</v>
          </cell>
          <cell r="DX628" t="str">
            <v>Map</v>
          </cell>
        </row>
        <row r="629">
          <cell r="B629" t="str">
            <v>P.</v>
          </cell>
          <cell r="C629" t="str">
            <v>Median income by age category and sex 1994, 1997</v>
          </cell>
          <cell r="CL629" t="str">
            <v>85-89</v>
          </cell>
          <cell r="CM629">
            <v>2</v>
          </cell>
          <cell r="CN629">
            <v>1</v>
          </cell>
          <cell r="CO629">
            <v>3</v>
          </cell>
          <cell r="CP629">
            <v>0</v>
          </cell>
          <cell r="CQ629">
            <v>0</v>
          </cell>
          <cell r="CR629">
            <v>0</v>
          </cell>
          <cell r="CS629">
            <v>134.2873863185699</v>
          </cell>
          <cell r="CT629">
            <v>251.12895901892634</v>
          </cell>
          <cell r="CU629">
            <v>385.4163453374963</v>
          </cell>
          <cell r="CV629">
            <v>1.4893431578565399</v>
          </cell>
          <cell r="CW629">
            <v>0.39820178600932876</v>
          </cell>
          <cell r="CX629">
            <v>0.77837902732770703</v>
          </cell>
          <cell r="CY629">
            <v>132.2873863185699</v>
          </cell>
          <cell r="CZ629">
            <v>250.12895901892634</v>
          </cell>
          <cell r="DA629">
            <v>382.4163453374963</v>
          </cell>
          <cell r="DQ629" t="str">
            <v>Table 2123. Percentage of unemployed population, 14 years of age and over, 1991, 2000</v>
          </cell>
        </row>
        <row r="630">
          <cell r="B630" t="str">
            <v>Q.</v>
          </cell>
          <cell r="C630" t="str">
            <v>Median income by age category and (non) Aruban status 1994, 1997</v>
          </cell>
          <cell r="CL630" t="str">
            <v>90-94</v>
          </cell>
          <cell r="CM630">
            <v>0</v>
          </cell>
          <cell r="CN630">
            <v>0</v>
          </cell>
          <cell r="CO630">
            <v>0</v>
          </cell>
          <cell r="CP630">
            <v>0</v>
          </cell>
          <cell r="CQ630">
            <v>0</v>
          </cell>
          <cell r="CR630">
            <v>0</v>
          </cell>
          <cell r="CS630">
            <v>65.252321520995395</v>
          </cell>
          <cell r="CT630">
            <v>126.0530572507448</v>
          </cell>
          <cell r="CU630">
            <v>191.30537877174021</v>
          </cell>
          <cell r="CV630">
            <v>0</v>
          </cell>
          <cell r="CW630">
            <v>0</v>
          </cell>
          <cell r="CX630">
            <v>0</v>
          </cell>
          <cell r="CY630">
            <v>65.252321520995395</v>
          </cell>
          <cell r="CZ630">
            <v>126.0530572507448</v>
          </cell>
          <cell r="DA630">
            <v>191.30537877174021</v>
          </cell>
          <cell r="DD630" t="str">
            <v>Region</v>
          </cell>
        </row>
        <row r="631">
          <cell r="B631" t="str">
            <v>R.</v>
          </cell>
          <cell r="C631" t="str">
            <v>Median income by education (ISCED) and  major occupational group (ISCO)</v>
          </cell>
          <cell r="CL631" t="str">
            <v>95+</v>
          </cell>
          <cell r="CM631">
            <v>0</v>
          </cell>
          <cell r="CN631">
            <v>1</v>
          </cell>
          <cell r="CO631">
            <v>1</v>
          </cell>
          <cell r="CP631">
            <v>0</v>
          </cell>
          <cell r="CQ631">
            <v>0</v>
          </cell>
          <cell r="CR631">
            <v>0</v>
          </cell>
          <cell r="CS631">
            <v>43.501547680663599</v>
          </cell>
          <cell r="CT631">
            <v>69.378039262037902</v>
          </cell>
          <cell r="CU631">
            <v>112.87958694270151</v>
          </cell>
          <cell r="CV631">
            <v>0</v>
          </cell>
          <cell r="CW631">
            <v>1.4413782958365868</v>
          </cell>
          <cell r="CX631">
            <v>0.88589976902343492</v>
          </cell>
          <cell r="CY631">
            <v>43.501547680663599</v>
          </cell>
          <cell r="CZ631">
            <v>68.378039262037902</v>
          </cell>
          <cell r="DA631">
            <v>111.87958694270151</v>
          </cell>
          <cell r="DC631" t="str">
            <v>Gross monthly</v>
          </cell>
          <cell r="DD631" t="str">
            <v>Noord /</v>
          </cell>
          <cell r="DE631" t="str">
            <v>Oranjestad</v>
          </cell>
          <cell r="DF631" t="str">
            <v>Oranjestad</v>
          </cell>
          <cell r="DG631" t="str">
            <v>Paradera</v>
          </cell>
          <cell r="DH631" t="str">
            <v>Santa Cruz</v>
          </cell>
          <cell r="DI631" t="str">
            <v>Savaneta</v>
          </cell>
          <cell r="DJ631" t="str">
            <v>San Nicolas</v>
          </cell>
          <cell r="DK631" t="str">
            <v>San Nicolas</v>
          </cell>
          <cell r="DL631" t="str">
            <v>Not rep.</v>
          </cell>
          <cell r="DM631" t="str">
            <v>14 years of age</v>
          </cell>
          <cell r="DQ631" t="str">
            <v>Zone</v>
          </cell>
          <cell r="DS631">
            <v>1991</v>
          </cell>
          <cell r="DT631">
            <v>2000</v>
          </cell>
          <cell r="DU631" t="str">
            <v>Zone</v>
          </cell>
          <cell r="DW631">
            <v>1991</v>
          </cell>
          <cell r="DX631">
            <v>2000</v>
          </cell>
        </row>
        <row r="632">
          <cell r="B632" t="str">
            <v>S.</v>
          </cell>
          <cell r="C632" t="str">
            <v>Median income by region of origin 1994, 1997</v>
          </cell>
          <cell r="CL632" t="str">
            <v>Total</v>
          </cell>
          <cell r="CM632">
            <v>21749.987757879804</v>
          </cell>
          <cell r="CN632">
            <v>17394.603899398531</v>
          </cell>
          <cell r="CO632">
            <v>39144.59165727839</v>
          </cell>
          <cell r="CP632">
            <v>1565.03841241736</v>
          </cell>
          <cell r="CQ632">
            <v>1579.1794464290042</v>
          </cell>
          <cell r="CR632">
            <v>3144.2178588463648</v>
          </cell>
          <cell r="CS632">
            <v>32576.985097902423</v>
          </cell>
          <cell r="CT632">
            <v>34832.661487280326</v>
          </cell>
          <cell r="CU632">
            <v>67409.646585183262</v>
          </cell>
          <cell r="CV632">
            <v>71.569011374838837</v>
          </cell>
          <cell r="CW632">
            <v>54.471242034594844</v>
          </cell>
          <cell r="CX632">
            <v>62.734062049541116</v>
          </cell>
          <cell r="CY632">
            <v>9261.9589276050137</v>
          </cell>
          <cell r="CZ632">
            <v>15858.878141452722</v>
          </cell>
          <cell r="DA632">
            <v>25120.837069057729</v>
          </cell>
          <cell r="DC632" t="str">
            <v>income (in Afl.)</v>
          </cell>
          <cell r="DD632" t="str">
            <v>Tanki Leendert</v>
          </cell>
          <cell r="DE632" t="str">
            <v>West</v>
          </cell>
          <cell r="DF632" t="str">
            <v>East</v>
          </cell>
          <cell r="DJ632" t="str">
            <v>North</v>
          </cell>
          <cell r="DK632" t="str">
            <v>South</v>
          </cell>
          <cell r="DM632" t="str">
            <v>and over</v>
          </cell>
        </row>
        <row r="633">
          <cell r="B633" t="str">
            <v>T.</v>
          </cell>
          <cell r="C633" t="str">
            <v>Median income by region of origin and education (ISCED) 1994, 1997</v>
          </cell>
          <cell r="DR633" t="str">
            <v>Region 1: Noord/ Tanki Leendert</v>
          </cell>
          <cell r="DV633" t="str">
            <v>Region 5: Santa Cruz</v>
          </cell>
        </row>
        <row r="634">
          <cell r="B634" t="str">
            <v>U.</v>
          </cell>
          <cell r="C634" t="str">
            <v>Median income by region of origin and major occupational group (ISCO) 1997</v>
          </cell>
          <cell r="DC634" t="str">
            <v>No income</v>
          </cell>
          <cell r="DD634">
            <v>2892.75</v>
          </cell>
          <cell r="DE634">
            <v>2113.65</v>
          </cell>
          <cell r="DF634">
            <v>2579.85</v>
          </cell>
          <cell r="DG634">
            <v>1606.5</v>
          </cell>
          <cell r="DH634">
            <v>2321.5500000000002</v>
          </cell>
          <cell r="DI634">
            <v>1975.05</v>
          </cell>
          <cell r="DJ634">
            <v>1988.7</v>
          </cell>
          <cell r="DK634">
            <v>1248.45</v>
          </cell>
          <cell r="DL634">
            <v>0</v>
          </cell>
          <cell r="DM634">
            <v>16726.5</v>
          </cell>
          <cell r="DQ634">
            <v>11</v>
          </cell>
          <cell r="DR634" t="str">
            <v>Palm Beach/Malmok</v>
          </cell>
          <cell r="DS634">
            <v>5.23</v>
          </cell>
          <cell r="DT634">
            <v>6.6433566433568121</v>
          </cell>
          <cell r="DU634">
            <v>51</v>
          </cell>
          <cell r="DV634" t="str">
            <v>Hooiberg</v>
          </cell>
          <cell r="DW634">
            <v>5.54</v>
          </cell>
          <cell r="DX634">
            <v>6.6181818181819745</v>
          </cell>
        </row>
        <row r="635">
          <cell r="B635" t="str">
            <v>V.</v>
          </cell>
          <cell r="C635" t="str">
            <v>Lorenz  Curve Census 1991</v>
          </cell>
          <cell r="CL635" t="str">
            <v>*Non active = Home makers, students, income recipients, other non actives</v>
          </cell>
          <cell r="DC635" t="str">
            <v xml:space="preserve"> 1  -   300</v>
          </cell>
          <cell r="DD635">
            <v>109.2</v>
          </cell>
          <cell r="DE635">
            <v>93.45</v>
          </cell>
          <cell r="DF635">
            <v>97.65</v>
          </cell>
          <cell r="DG635">
            <v>54.6</v>
          </cell>
          <cell r="DH635">
            <v>89.25</v>
          </cell>
          <cell r="DI635">
            <v>176.4</v>
          </cell>
          <cell r="DJ635">
            <v>107.1</v>
          </cell>
          <cell r="DK635">
            <v>74.55</v>
          </cell>
          <cell r="DL635">
            <v>0</v>
          </cell>
          <cell r="DM635">
            <v>802.2</v>
          </cell>
          <cell r="DQ635">
            <v>12</v>
          </cell>
          <cell r="DR635" t="str">
            <v>Washington</v>
          </cell>
          <cell r="DS635">
            <v>4.8600000000000003</v>
          </cell>
          <cell r="DT635">
            <v>4.1454081632654152</v>
          </cell>
          <cell r="DU635">
            <v>52</v>
          </cell>
          <cell r="DV635" t="str">
            <v>Papilon</v>
          </cell>
          <cell r="DW635">
            <v>4.42</v>
          </cell>
          <cell r="DX635">
            <v>7.2961373390559432</v>
          </cell>
        </row>
        <row r="636">
          <cell r="B636" t="str">
            <v>W.</v>
          </cell>
          <cell r="C636" t="str">
            <v>Lorenz  Curve income and expenditure survey 1993</v>
          </cell>
          <cell r="CL636" t="str">
            <v>Source: LFS 1997</v>
          </cell>
          <cell r="DC636" t="str">
            <v>301 - 650</v>
          </cell>
          <cell r="DD636">
            <v>409.5</v>
          </cell>
          <cell r="DE636">
            <v>324.45</v>
          </cell>
          <cell r="DF636">
            <v>399</v>
          </cell>
          <cell r="DG636">
            <v>190.05</v>
          </cell>
          <cell r="DH636">
            <v>280.35000000000002</v>
          </cell>
          <cell r="DI636">
            <v>237.3</v>
          </cell>
          <cell r="DJ636">
            <v>265.64999999999998</v>
          </cell>
          <cell r="DK636">
            <v>168</v>
          </cell>
          <cell r="DL636">
            <v>0</v>
          </cell>
          <cell r="DM636">
            <v>2274.3000000000002</v>
          </cell>
          <cell r="DQ636">
            <v>13</v>
          </cell>
          <cell r="DR636" t="str">
            <v>Alto Vista</v>
          </cell>
          <cell r="DS636">
            <v>6.5</v>
          </cell>
          <cell r="DT636">
            <v>7.4095682613771086</v>
          </cell>
          <cell r="DU636">
            <v>53</v>
          </cell>
          <cell r="DV636" t="str">
            <v>Cashero</v>
          </cell>
          <cell r="DW636">
            <v>9.42</v>
          </cell>
          <cell r="DX636">
            <v>8.4841628959277191</v>
          </cell>
        </row>
        <row r="637">
          <cell r="B637" t="str">
            <v>X</v>
          </cell>
          <cell r="C637" t="str">
            <v>Lorenz curve labor force survey 1994</v>
          </cell>
          <cell r="DC637" t="str">
            <v>651 - 950</v>
          </cell>
          <cell r="DD637">
            <v>725.55</v>
          </cell>
          <cell r="DE637">
            <v>578.54999999999995</v>
          </cell>
          <cell r="DF637">
            <v>665.7</v>
          </cell>
          <cell r="DG637">
            <v>468.3</v>
          </cell>
          <cell r="DH637">
            <v>737.1</v>
          </cell>
          <cell r="DI637">
            <v>484.05</v>
          </cell>
          <cell r="DJ637">
            <v>709.8</v>
          </cell>
          <cell r="DK637">
            <v>441</v>
          </cell>
          <cell r="DL637">
            <v>0</v>
          </cell>
          <cell r="DM637">
            <v>4810.05</v>
          </cell>
          <cell r="DQ637">
            <v>14</v>
          </cell>
          <cell r="DR637" t="str">
            <v>Moko\Tanki Flip</v>
          </cell>
          <cell r="DS637">
            <v>5.72</v>
          </cell>
          <cell r="DT637">
            <v>5.5693069306932159</v>
          </cell>
          <cell r="DU637">
            <v>54</v>
          </cell>
          <cell r="DV637" t="str">
            <v>Urataca</v>
          </cell>
          <cell r="DW637">
            <v>5.49</v>
          </cell>
          <cell r="DX637">
            <v>7.4889867841410203</v>
          </cell>
        </row>
        <row r="638">
          <cell r="B638" t="str">
            <v>Y.</v>
          </cell>
          <cell r="C638" t="str">
            <v>Lorenz curve labor force survey 1997</v>
          </cell>
          <cell r="CY638" t="str">
            <v>Main</v>
          </cell>
          <cell r="CZ638" t="str">
            <v>Socialeconomic</v>
          </cell>
          <cell r="DC638" t="str">
            <v>951-1500</v>
          </cell>
          <cell r="DD638">
            <v>1754.55</v>
          </cell>
          <cell r="DE638">
            <v>1444.8</v>
          </cell>
          <cell r="DF638">
            <v>1487.85</v>
          </cell>
          <cell r="DG638">
            <v>769.65</v>
          </cell>
          <cell r="DH638">
            <v>1142.4000000000001</v>
          </cell>
          <cell r="DI638">
            <v>861</v>
          </cell>
          <cell r="DJ638">
            <v>997.5</v>
          </cell>
          <cell r="DK638">
            <v>554.4</v>
          </cell>
          <cell r="DL638">
            <v>0</v>
          </cell>
          <cell r="DM638">
            <v>9012.15</v>
          </cell>
          <cell r="DQ638">
            <v>15</v>
          </cell>
          <cell r="DR638" t="str">
            <v>Tanki Leendert</v>
          </cell>
          <cell r="DS638">
            <v>5.72</v>
          </cell>
          <cell r="DT638">
            <v>5.2311435523115746</v>
          </cell>
          <cell r="DU638">
            <v>55</v>
          </cell>
          <cell r="DV638" t="str">
            <v>Macuarima</v>
          </cell>
          <cell r="DW638">
            <v>5.05</v>
          </cell>
          <cell r="DX638">
            <v>8.9351285189719523</v>
          </cell>
        </row>
        <row r="639">
          <cell r="CL639" t="str">
            <v>Table 268. Participation rates LFS 1997 by region of residence, activity status and sex</v>
          </cell>
          <cell r="DC639" t="str">
            <v>1501-3000</v>
          </cell>
          <cell r="DD639">
            <v>2071.65</v>
          </cell>
          <cell r="DE639">
            <v>1177.05</v>
          </cell>
          <cell r="DF639">
            <v>1377.6</v>
          </cell>
          <cell r="DG639">
            <v>1096.2</v>
          </cell>
          <cell r="DH639">
            <v>1473.15</v>
          </cell>
          <cell r="DI639">
            <v>1080.45</v>
          </cell>
          <cell r="DJ639">
            <v>1057.3499999999999</v>
          </cell>
          <cell r="DK639">
            <v>504</v>
          </cell>
          <cell r="DL639">
            <v>0</v>
          </cell>
          <cell r="DM639">
            <v>9837.4500000000007</v>
          </cell>
          <cell r="DQ639">
            <v>16</v>
          </cell>
          <cell r="DR639" t="str">
            <v>Noord other</v>
          </cell>
          <cell r="DS639" t="e">
            <v>#N/A</v>
          </cell>
          <cell r="DT639" t="e">
            <v>#N/A</v>
          </cell>
          <cell r="DU639">
            <v>56</v>
          </cell>
          <cell r="DV639" t="str">
            <v>Balashi/Barcadera</v>
          </cell>
          <cell r="DW639">
            <v>4.91</v>
          </cell>
          <cell r="DX639">
            <v>5.8168316831683908</v>
          </cell>
        </row>
        <row r="640">
          <cell r="DC640" t="str">
            <v>3001-4500</v>
          </cell>
          <cell r="DD640">
            <v>591.15</v>
          </cell>
          <cell r="DE640">
            <v>374.85</v>
          </cell>
          <cell r="DF640">
            <v>430.5</v>
          </cell>
          <cell r="DG640">
            <v>331.8</v>
          </cell>
          <cell r="DH640">
            <v>436.8</v>
          </cell>
          <cell r="DI640">
            <v>361.2</v>
          </cell>
          <cell r="DJ640">
            <v>217.35</v>
          </cell>
          <cell r="DK640">
            <v>117.6</v>
          </cell>
          <cell r="DL640">
            <v>0</v>
          </cell>
          <cell r="DM640">
            <v>2861.25</v>
          </cell>
          <cell r="DU640">
            <v>57</v>
          </cell>
          <cell r="DV640" t="str">
            <v>Santa Cruz other</v>
          </cell>
          <cell r="DW640" t="e">
            <v>#N/A</v>
          </cell>
          <cell r="DX640" t="e">
            <v>#N/A</v>
          </cell>
        </row>
        <row r="641">
          <cell r="CM641" t="str">
            <v xml:space="preserve">LFS 1997 </v>
          </cell>
          <cell r="CS641" t="str">
            <v>Population  ≥ 15yrs</v>
          </cell>
          <cell r="DC641" t="str">
            <v>4501-6000</v>
          </cell>
          <cell r="DD641">
            <v>318.14999999999998</v>
          </cell>
          <cell r="DE641">
            <v>174.3</v>
          </cell>
          <cell r="DF641">
            <v>205.8</v>
          </cell>
          <cell r="DG641">
            <v>152.25</v>
          </cell>
          <cell r="DH641">
            <v>181.65</v>
          </cell>
          <cell r="DI641">
            <v>164.85</v>
          </cell>
          <cell r="DJ641">
            <v>80.849999999999994</v>
          </cell>
          <cell r="DK641">
            <v>52.5</v>
          </cell>
          <cell r="DL641">
            <v>0</v>
          </cell>
          <cell r="DM641">
            <v>1330.35</v>
          </cell>
          <cell r="DR641" t="str">
            <v>Region 2: Oranjestad-West</v>
          </cell>
        </row>
        <row r="642">
          <cell r="CM642" t="str">
            <v>Employed</v>
          </cell>
          <cell r="CP642" t="str">
            <v>Unemployed</v>
          </cell>
          <cell r="CS642" t="str">
            <v xml:space="preserve"> October , 1997</v>
          </cell>
          <cell r="CV642" t="str">
            <v>Participation rates</v>
          </cell>
          <cell r="CY642" t="str">
            <v>Non-active*</v>
          </cell>
          <cell r="DC642" t="str">
            <v>6001-7500</v>
          </cell>
          <cell r="DD642">
            <v>84</v>
          </cell>
          <cell r="DE642">
            <v>44.1</v>
          </cell>
          <cell r="DF642">
            <v>72.45</v>
          </cell>
          <cell r="DG642">
            <v>36.75</v>
          </cell>
          <cell r="DH642">
            <v>61.95</v>
          </cell>
          <cell r="DI642">
            <v>57.75</v>
          </cell>
          <cell r="DJ642">
            <v>16.8</v>
          </cell>
          <cell r="DK642">
            <v>21</v>
          </cell>
          <cell r="DL642">
            <v>0</v>
          </cell>
          <cell r="DM642">
            <v>394.8</v>
          </cell>
          <cell r="DQ642">
            <v>21</v>
          </cell>
          <cell r="DR642" t="str">
            <v>Pos Abao/Cunucu Abao</v>
          </cell>
          <cell r="DS642">
            <v>2.1800000000000002</v>
          </cell>
          <cell r="DT642">
            <v>3.8709677419354547</v>
          </cell>
          <cell r="DV642" t="str">
            <v>Region 6: Savaneta</v>
          </cell>
        </row>
        <row r="643">
          <cell r="CL643" t="str">
            <v>Region of residence</v>
          </cell>
          <cell r="CM643" t="str">
            <v xml:space="preserve">Male </v>
          </cell>
          <cell r="CN643" t="str">
            <v>Female</v>
          </cell>
          <cell r="CO643" t="str">
            <v>Total</v>
          </cell>
          <cell r="CP643" t="str">
            <v xml:space="preserve">Male </v>
          </cell>
          <cell r="CQ643" t="str">
            <v>Female</v>
          </cell>
          <cell r="CR643" t="str">
            <v>Total</v>
          </cell>
          <cell r="CS643" t="str">
            <v xml:space="preserve">Male </v>
          </cell>
          <cell r="CT643" t="str">
            <v>Female</v>
          </cell>
          <cell r="CU643" t="str">
            <v>Total</v>
          </cell>
          <cell r="CV643" t="str">
            <v>Male</v>
          </cell>
          <cell r="CW643" t="str">
            <v>Female</v>
          </cell>
          <cell r="CX643" t="str">
            <v>Total</v>
          </cell>
          <cell r="CY643" t="str">
            <v xml:space="preserve">Male </v>
          </cell>
          <cell r="CZ643" t="str">
            <v>Female</v>
          </cell>
          <cell r="DA643" t="str">
            <v>Total</v>
          </cell>
          <cell r="DC643" t="str">
            <v>7500 or more</v>
          </cell>
          <cell r="DD643">
            <v>93.45</v>
          </cell>
          <cell r="DE643">
            <v>72.45</v>
          </cell>
          <cell r="DF643">
            <v>63</v>
          </cell>
          <cell r="DG643">
            <v>38.85</v>
          </cell>
          <cell r="DH643">
            <v>49.35</v>
          </cell>
          <cell r="DI643">
            <v>45.15</v>
          </cell>
          <cell r="DJ643">
            <v>23.1</v>
          </cell>
          <cell r="DK643">
            <v>26.25</v>
          </cell>
          <cell r="DL643">
            <v>0</v>
          </cell>
          <cell r="DM643">
            <v>411.6</v>
          </cell>
          <cell r="DQ643">
            <v>22</v>
          </cell>
          <cell r="DR643" t="str">
            <v>Eagle/Paardebaai</v>
          </cell>
          <cell r="DS643">
            <v>0.51</v>
          </cell>
          <cell r="DT643">
            <v>4.999999999999984</v>
          </cell>
          <cell r="DU643">
            <v>61</v>
          </cell>
          <cell r="DV643" t="str">
            <v>Pos Chiquito</v>
          </cell>
          <cell r="DW643">
            <v>5.18</v>
          </cell>
          <cell r="DX643">
            <v>7.0519618239662778</v>
          </cell>
        </row>
        <row r="644">
          <cell r="DC644" t="str">
            <v>Not rep.</v>
          </cell>
          <cell r="DD644">
            <v>4068.75</v>
          </cell>
          <cell r="DE644">
            <v>3334.8</v>
          </cell>
          <cell r="DF644">
            <v>4002.6</v>
          </cell>
          <cell r="DG644">
            <v>2165.1</v>
          </cell>
          <cell r="DH644">
            <v>2785.65</v>
          </cell>
          <cell r="DI644">
            <v>2391.9</v>
          </cell>
          <cell r="DJ644">
            <v>2391.9</v>
          </cell>
          <cell r="DK644">
            <v>1326.15</v>
          </cell>
          <cell r="DL644">
            <v>0</v>
          </cell>
          <cell r="DM644">
            <v>22466.85</v>
          </cell>
          <cell r="DQ644">
            <v>23</v>
          </cell>
          <cell r="DR644" t="str">
            <v>Madiki Kavel</v>
          </cell>
          <cell r="DS644">
            <v>7.17</v>
          </cell>
          <cell r="DT644">
            <v>7.4895977808599756</v>
          </cell>
          <cell r="DU644">
            <v>62</v>
          </cell>
          <cell r="DV644" t="str">
            <v>Jara/Seroe Alejandro</v>
          </cell>
          <cell r="DW644">
            <v>6.38</v>
          </cell>
          <cell r="DX644">
            <v>8.6190009794320783</v>
          </cell>
        </row>
        <row r="645">
          <cell r="CL645" t="str">
            <v>Noord/ Tanki Leendert</v>
          </cell>
          <cell r="CM645">
            <v>2753.8606768426625</v>
          </cell>
          <cell r="CN645">
            <v>2301.0634710255076</v>
          </cell>
          <cell r="CO645">
            <v>5054.9241478681743</v>
          </cell>
          <cell r="CP645">
            <v>180.00297826620007</v>
          </cell>
          <cell r="CQ645">
            <v>74.095061433444201</v>
          </cell>
          <cell r="CR645">
            <v>254.09803969964426</v>
          </cell>
          <cell r="CS645">
            <v>3982.1992750665654</v>
          </cell>
          <cell r="CT645">
            <v>4348.3906573141057</v>
          </cell>
          <cell r="CU645">
            <v>8330.5899323806698</v>
          </cell>
          <cell r="CV645">
            <v>73.674456059455181</v>
          </cell>
          <cell r="CW645">
            <v>54.621553573248519</v>
          </cell>
          <cell r="CX645">
            <v>63.729246435859984</v>
          </cell>
          <cell r="CY645">
            <v>1048.3356199577067</v>
          </cell>
          <cell r="CZ645">
            <v>1973.2321248551434</v>
          </cell>
          <cell r="DA645">
            <v>3021.5677448128499</v>
          </cell>
          <cell r="DQ645">
            <v>24</v>
          </cell>
          <cell r="DR645" t="str">
            <v>Madiki/Rancho</v>
          </cell>
          <cell r="DS645">
            <v>7.45</v>
          </cell>
          <cell r="DT645">
            <v>8.928571428571539</v>
          </cell>
          <cell r="DU645">
            <v>63</v>
          </cell>
          <cell r="DV645" t="str">
            <v>De Bruynewijk</v>
          </cell>
          <cell r="DW645">
            <v>5.14</v>
          </cell>
          <cell r="DX645">
            <v>6.3087248322148275</v>
          </cell>
        </row>
        <row r="646">
          <cell r="CL646" t="str">
            <v>Oranjestad West</v>
          </cell>
          <cell r="CM646">
            <v>2953.0733733114666</v>
          </cell>
          <cell r="CN646">
            <v>2835.9208484153637</v>
          </cell>
          <cell r="CO646">
            <v>5788.9942217268399</v>
          </cell>
          <cell r="CP646">
            <v>148.23645693527081</v>
          </cell>
          <cell r="CQ646">
            <v>231.38520622050569</v>
          </cell>
          <cell r="CR646">
            <v>379.62166315577656</v>
          </cell>
          <cell r="CS646">
            <v>4091.5397248047821</v>
          </cell>
          <cell r="CT646">
            <v>4950.8578079849531</v>
          </cell>
          <cell r="CU646">
            <v>9042.3975327897151</v>
          </cell>
          <cell r="CV646">
            <v>75.79811119626136</v>
          </cell>
          <cell r="CW646">
            <v>61.955042410808012</v>
          </cell>
          <cell r="CX646">
            <v>68.218808811643697</v>
          </cell>
          <cell r="CY646">
            <v>990.22989455804816</v>
          </cell>
          <cell r="CZ646">
            <v>1883.5517533490704</v>
          </cell>
          <cell r="DA646">
            <v>2873.781647907118</v>
          </cell>
          <cell r="DC646" t="str">
            <v>TOTAL</v>
          </cell>
          <cell r="DD646">
            <v>13118.7</v>
          </cell>
          <cell r="DE646">
            <v>9732.4500000000007</v>
          </cell>
          <cell r="DF646">
            <v>11382</v>
          </cell>
          <cell r="DG646">
            <v>6910.05</v>
          </cell>
          <cell r="DH646">
            <v>9559.2000000000007</v>
          </cell>
          <cell r="DI646">
            <v>7835.1</v>
          </cell>
          <cell r="DJ646">
            <v>7856.1</v>
          </cell>
          <cell r="DK646">
            <v>4533.8999999999996</v>
          </cell>
          <cell r="DL646">
            <v>0</v>
          </cell>
          <cell r="DM646">
            <v>70927.5</v>
          </cell>
          <cell r="DQ646">
            <v>25</v>
          </cell>
          <cell r="DR646" t="str">
            <v>Paradijswijk/Sta.Helena</v>
          </cell>
          <cell r="DS646">
            <v>5.12</v>
          </cell>
          <cell r="DT646">
            <v>5.4732041049031608</v>
          </cell>
          <cell r="DU646">
            <v>64</v>
          </cell>
          <cell r="DV646" t="str">
            <v>Cura Cabai</v>
          </cell>
          <cell r="DW646">
            <v>6.51</v>
          </cell>
          <cell r="DX646">
            <v>8.6466165413534775</v>
          </cell>
        </row>
        <row r="647">
          <cell r="CL647" t="str">
            <v>Oranjestad Oost</v>
          </cell>
          <cell r="CM647">
            <v>4201.7676469730268</v>
          </cell>
          <cell r="CN647">
            <v>3483.6759656049371</v>
          </cell>
          <cell r="CO647">
            <v>7685.4436125779803</v>
          </cell>
          <cell r="CP647">
            <v>301.99839413265096</v>
          </cell>
          <cell r="CQ647">
            <v>327.38758044863613</v>
          </cell>
          <cell r="CR647">
            <v>629.38597458128697</v>
          </cell>
          <cell r="CS647">
            <v>5857.4762228689488</v>
          </cell>
          <cell r="CT647">
            <v>6510.2979869550145</v>
          </cell>
          <cell r="CU647">
            <v>12367.774209823878</v>
          </cell>
          <cell r="CV647">
            <v>76.889190322650009</v>
          </cell>
          <cell r="CW647">
            <v>58.53900318679699</v>
          </cell>
          <cell r="CX647">
            <v>67.229797747719459</v>
          </cell>
          <cell r="CY647">
            <v>1353.710181763272</v>
          </cell>
          <cell r="CZ647">
            <v>2699.2344409014358</v>
          </cell>
          <cell r="DA647">
            <v>4052.9446226647092</v>
          </cell>
          <cell r="DQ647">
            <v>26</v>
          </cell>
          <cell r="DR647" t="str">
            <v>Socotoro/Rancho</v>
          </cell>
          <cell r="DS647">
            <v>7.26</v>
          </cell>
          <cell r="DT647">
            <v>6.8965517241380558</v>
          </cell>
          <cell r="DU647">
            <v>65</v>
          </cell>
          <cell r="DV647" t="str">
            <v>Savaneta</v>
          </cell>
          <cell r="DW647" t="e">
            <v>#N/A</v>
          </cell>
          <cell r="DX647" t="e">
            <v>#N/A</v>
          </cell>
        </row>
        <row r="648">
          <cell r="CL648" t="str">
            <v>Paradera</v>
          </cell>
          <cell r="CM648">
            <v>2219.4573729332506</v>
          </cell>
          <cell r="CN648">
            <v>1525.9838745927457</v>
          </cell>
          <cell r="CO648">
            <v>3745.4412475259965</v>
          </cell>
          <cell r="CP648">
            <v>81.087970156693601</v>
          </cell>
          <cell r="CQ648">
            <v>120.2300912987829</v>
          </cell>
          <cell r="CR648">
            <v>201.31806145547648</v>
          </cell>
          <cell r="CS648">
            <v>3268.6236095404383</v>
          </cell>
          <cell r="CT648">
            <v>3323.1293214523876</v>
          </cell>
          <cell r="CU648">
            <v>6591.752930992825</v>
          </cell>
          <cell r="CV648">
            <v>70.382693693306379</v>
          </cell>
          <cell r="CW648">
            <v>49.538065078130842</v>
          </cell>
          <cell r="CX648">
            <v>59.874199629430393</v>
          </cell>
          <cell r="CY648">
            <v>968.07826645049772</v>
          </cell>
          <cell r="CZ648">
            <v>1676.915355560853</v>
          </cell>
          <cell r="DA648">
            <v>2644.9936220113523</v>
          </cell>
          <cell r="DC648" t="str">
            <v>Source: Census 2000</v>
          </cell>
          <cell r="DQ648">
            <v>27</v>
          </cell>
          <cell r="DR648" t="str">
            <v>Ponton</v>
          </cell>
          <cell r="DS648">
            <v>4.24</v>
          </cell>
          <cell r="DT648">
            <v>4.8387096774194349</v>
          </cell>
        </row>
        <row r="649">
          <cell r="CL649" t="str">
            <v>Santa Cruz</v>
          </cell>
          <cell r="CM649">
            <v>3353.067921299893</v>
          </cell>
          <cell r="CN649">
            <v>2416.3482455061221</v>
          </cell>
          <cell r="CO649">
            <v>5769.4161668060196</v>
          </cell>
          <cell r="CP649">
            <v>361.56869995768733</v>
          </cell>
          <cell r="CQ649">
            <v>306.30080167168336</v>
          </cell>
          <cell r="CR649">
            <v>667.86950162937092</v>
          </cell>
          <cell r="CS649">
            <v>5418.4678999582684</v>
          </cell>
          <cell r="CT649">
            <v>5076.5397469242052</v>
          </cell>
          <cell r="CU649">
            <v>10495.007646882437</v>
          </cell>
          <cell r="CV649">
            <v>68.555109854691253</v>
          </cell>
          <cell r="CW649">
            <v>53.631985228273258</v>
          </cell>
          <cell r="CX649">
            <v>61.336645813188809</v>
          </cell>
          <cell r="CY649">
            <v>1703.8312787006987</v>
          </cell>
          <cell r="CZ649">
            <v>2353.8906997463901</v>
          </cell>
          <cell r="DA649">
            <v>4057.721978447094</v>
          </cell>
          <cell r="DQ649">
            <v>28</v>
          </cell>
          <cell r="DR649" t="str">
            <v>Companashi/Solito</v>
          </cell>
          <cell r="DS649">
            <v>6.13</v>
          </cell>
          <cell r="DT649">
            <v>5.653382761816605</v>
          </cell>
          <cell r="DV649" t="str">
            <v>Region 7: San Nicolas-North</v>
          </cell>
        </row>
        <row r="650">
          <cell r="CL650" t="str">
            <v>Savaneta</v>
          </cell>
          <cell r="CM650">
            <v>2883.2746743710836</v>
          </cell>
          <cell r="CN650">
            <v>1832.382892094254</v>
          </cell>
          <cell r="CO650">
            <v>4715.6575664653401</v>
          </cell>
          <cell r="CP650">
            <v>210.1580739381636</v>
          </cell>
          <cell r="CQ650">
            <v>188.0923776565605</v>
          </cell>
          <cell r="CR650">
            <v>398.25045159472415</v>
          </cell>
          <cell r="CS650">
            <v>4421.5294828458582</v>
          </cell>
          <cell r="CT650">
            <v>4182.2429843358032</v>
          </cell>
          <cell r="CU650">
            <v>8603.7724671816432</v>
          </cell>
          <cell r="CV650">
            <v>69.962956490752518</v>
          </cell>
          <cell r="CW650">
            <v>48.310805405575884</v>
          </cell>
          <cell r="CX650">
            <v>59.437973721023177</v>
          </cell>
          <cell r="CY650">
            <v>1328.0967345366178</v>
          </cell>
          <cell r="CZ650">
            <v>2161.7677145849789</v>
          </cell>
          <cell r="DA650">
            <v>3489.8644491215991</v>
          </cell>
          <cell r="DU650">
            <v>71</v>
          </cell>
          <cell r="DV650" t="str">
            <v>Brasil</v>
          </cell>
          <cell r="DW650">
            <v>7.13</v>
          </cell>
          <cell r="DX650">
            <v>6.7514677103719389</v>
          </cell>
        </row>
        <row r="651">
          <cell r="CL651" t="str">
            <v>San Nicolas North</v>
          </cell>
          <cell r="CM651">
            <v>2443.5868552180859</v>
          </cell>
          <cell r="CN651">
            <v>2067.473175242892</v>
          </cell>
          <cell r="CO651">
            <v>4511.0600304609834</v>
          </cell>
          <cell r="CP651">
            <v>209.69401119789632</v>
          </cell>
          <cell r="CQ651">
            <v>217.0434781741771</v>
          </cell>
          <cell r="CR651">
            <v>426.73748937207341</v>
          </cell>
          <cell r="CS651">
            <v>3819.8752808542549</v>
          </cell>
          <cell r="CT651">
            <v>4260.2234752011418</v>
          </cell>
          <cell r="CU651">
            <v>8080.0987560553913</v>
          </cell>
          <cell r="CV651">
            <v>69.459882099151031</v>
          </cell>
          <cell r="CW651">
            <v>53.624338411242988</v>
          </cell>
          <cell r="CX651">
            <v>61.1106085322604</v>
          </cell>
          <cell r="CY651">
            <v>1166.5944144382765</v>
          </cell>
          <cell r="CZ651">
            <v>1975.7068217840581</v>
          </cell>
          <cell r="DA651">
            <v>3142.3012362223421</v>
          </cell>
          <cell r="DR651" t="str">
            <v>Region 3: Oranjestad-East</v>
          </cell>
          <cell r="DU651">
            <v>72</v>
          </cell>
          <cell r="DV651" t="str">
            <v>Rooi Congo</v>
          </cell>
          <cell r="DW651">
            <v>6.68</v>
          </cell>
          <cell r="DX651">
            <v>8.1936685288642099</v>
          </cell>
        </row>
        <row r="652">
          <cell r="CL652" t="str">
            <v>San Nicolas South</v>
          </cell>
          <cell r="CM652">
            <v>927.65595947499435</v>
          </cell>
          <cell r="CN652">
            <v>917.50703640001484</v>
          </cell>
          <cell r="CO652">
            <v>1845.1629958750077</v>
          </cell>
          <cell r="CP652">
            <v>72.291827832797409</v>
          </cell>
          <cell r="CQ652">
            <v>114.64484952521455</v>
          </cell>
          <cell r="CR652">
            <v>186.93667735801196</v>
          </cell>
          <cell r="CS652">
            <v>1703.0303245076868</v>
          </cell>
          <cell r="CT652">
            <v>2166.7311165960241</v>
          </cell>
          <cell r="CU652">
            <v>3869.7614411037171</v>
          </cell>
          <cell r="CV652">
            <v>58.715794599656199</v>
          </cell>
          <cell r="CW652">
            <v>47.636362353385046</v>
          </cell>
          <cell r="CX652">
            <v>52.512272504669845</v>
          </cell>
          <cell r="CY652">
            <v>703.082537199895</v>
          </cell>
          <cell r="CZ652">
            <v>1134.5792306707976</v>
          </cell>
          <cell r="DA652">
            <v>1837.6617678706916</v>
          </cell>
          <cell r="DQ652">
            <v>31</v>
          </cell>
          <cell r="DR652" t="str">
            <v>Nassaustraat</v>
          </cell>
          <cell r="DS652">
            <v>3.61</v>
          </cell>
          <cell r="DT652">
            <v>7.3170731707316552</v>
          </cell>
          <cell r="DU652">
            <v>73</v>
          </cell>
          <cell r="DV652" t="str">
            <v>Watapana Gezaag</v>
          </cell>
          <cell r="DW652">
            <v>5.2</v>
          </cell>
          <cell r="DX652">
            <v>9.5410628019324797</v>
          </cell>
        </row>
        <row r="653">
          <cell r="CL653" t="str">
            <v>Not reported</v>
          </cell>
          <cell r="CM653">
            <v>14.243277455328</v>
          </cell>
          <cell r="CN653">
            <v>14.2483905166809</v>
          </cell>
          <cell r="CO653">
            <v>28.491667972008898</v>
          </cell>
          <cell r="CP653">
            <v>0</v>
          </cell>
          <cell r="CQ653">
            <v>0</v>
          </cell>
          <cell r="CR653">
            <v>0</v>
          </cell>
          <cell r="CS653">
            <v>14.243277455328</v>
          </cell>
          <cell r="CT653">
            <v>14.2483905166809</v>
          </cell>
          <cell r="CU653">
            <v>28.491667972008898</v>
          </cell>
          <cell r="CV653">
            <v>100</v>
          </cell>
          <cell r="CW653">
            <v>100</v>
          </cell>
          <cell r="CX653">
            <v>100</v>
          </cell>
          <cell r="CY653">
            <v>0</v>
          </cell>
          <cell r="CZ653">
            <v>0</v>
          </cell>
          <cell r="DA653">
            <v>0</v>
          </cell>
          <cell r="DM653" t="str">
            <v>Main</v>
          </cell>
          <cell r="DN653" t="str">
            <v>Socialeconomic</v>
          </cell>
          <cell r="DQ653">
            <v>32</v>
          </cell>
          <cell r="DR653" t="str">
            <v>Klip/Mon Plaisir</v>
          </cell>
          <cell r="DS653">
            <v>2.91</v>
          </cell>
          <cell r="DT653">
            <v>4.7732696897375355</v>
          </cell>
          <cell r="DU653">
            <v>74</v>
          </cell>
          <cell r="DV653" t="str">
            <v>Standardville/Rooi Hundo</v>
          </cell>
          <cell r="DW653">
            <v>7.61</v>
          </cell>
          <cell r="DX653">
            <v>9.4537815126049711</v>
          </cell>
        </row>
        <row r="654">
          <cell r="DC654" t="str">
            <v>Table  282. Employed population by gross monthly income and major occupational group (ISCO major group), 2000</v>
          </cell>
          <cell r="DQ654">
            <v>33</v>
          </cell>
          <cell r="DR654" t="str">
            <v>Sividivi</v>
          </cell>
          <cell r="DS654">
            <v>7.16</v>
          </cell>
          <cell r="DT654">
            <v>6.4444444444443967</v>
          </cell>
          <cell r="DU654">
            <v>75</v>
          </cell>
          <cell r="DV654" t="str">
            <v>Kustbatterij</v>
          </cell>
          <cell r="DW654">
            <v>12.11</v>
          </cell>
          <cell r="DX654">
            <v>9.3889716840537005</v>
          </cell>
        </row>
        <row r="655">
          <cell r="CL655" t="str">
            <v>*Non active = Home makers, students, income recipients, other non actives</v>
          </cell>
          <cell r="DQ655">
            <v>34</v>
          </cell>
          <cell r="DR655" t="str">
            <v>Seroe Blanco/Cumana</v>
          </cell>
          <cell r="DS655">
            <v>5.54</v>
          </cell>
          <cell r="DT655">
            <v>4.490777866880614</v>
          </cell>
          <cell r="DU655">
            <v>76</v>
          </cell>
          <cell r="DV655" t="str">
            <v>Juana Morto</v>
          </cell>
          <cell r="DW655">
            <v>12</v>
          </cell>
          <cell r="DX655">
            <v>12.11267605633795</v>
          </cell>
        </row>
        <row r="656">
          <cell r="CL656" t="str">
            <v>Source: LFS 1997</v>
          </cell>
          <cell r="DD656" t="str">
            <v>Major occupational group</v>
          </cell>
          <cell r="DQ656">
            <v>35</v>
          </cell>
          <cell r="DR656" t="str">
            <v>Dakota/Potrero</v>
          </cell>
          <cell r="DS656">
            <v>7.28</v>
          </cell>
          <cell r="DT656">
            <v>7.3855243722306119</v>
          </cell>
          <cell r="DU656">
            <v>77</v>
          </cell>
          <cell r="DV656" t="str">
            <v>San Nicolas-North other</v>
          </cell>
          <cell r="DW656">
            <v>6.25</v>
          </cell>
          <cell r="DX656">
            <v>7.6923076923076925</v>
          </cell>
        </row>
        <row r="657">
          <cell r="DD657">
            <v>1</v>
          </cell>
          <cell r="DE657">
            <v>2</v>
          </cell>
          <cell r="DF657">
            <v>3</v>
          </cell>
          <cell r="DG657">
            <v>4</v>
          </cell>
          <cell r="DH657">
            <v>5</v>
          </cell>
          <cell r="DI657">
            <v>6</v>
          </cell>
          <cell r="DJ657">
            <v>7</v>
          </cell>
          <cell r="DK657">
            <v>8</v>
          </cell>
          <cell r="DL657">
            <v>9</v>
          </cell>
          <cell r="DM657">
            <v>0</v>
          </cell>
          <cell r="DO657" t="str">
            <v>Total</v>
          </cell>
          <cell r="DQ657">
            <v>36</v>
          </cell>
          <cell r="DR657" t="str">
            <v>Tarabana</v>
          </cell>
          <cell r="DS657">
            <v>9.83</v>
          </cell>
          <cell r="DT657">
            <v>9.5723014256620704</v>
          </cell>
        </row>
        <row r="658">
          <cell r="CY658" t="str">
            <v>Main</v>
          </cell>
          <cell r="CZ658" t="str">
            <v>Socialeconomic</v>
          </cell>
          <cell r="DC658" t="str">
            <v>Gross</v>
          </cell>
          <cell r="DD658" t="str">
            <v>Legislators,</v>
          </cell>
          <cell r="DE658" t="str">
            <v>Professionals</v>
          </cell>
          <cell r="DF658" t="str">
            <v xml:space="preserve">Technicians </v>
          </cell>
          <cell r="DG658" t="str">
            <v>Clerks</v>
          </cell>
          <cell r="DH658" t="str">
            <v>Service workers &amp;</v>
          </cell>
          <cell r="DI658" t="str">
            <v>Skilled agricul-</v>
          </cell>
          <cell r="DJ658" t="str">
            <v>Craft &amp;</v>
          </cell>
          <cell r="DK658" t="str">
            <v>Plant &amp; Machine</v>
          </cell>
          <cell r="DL658" t="str">
            <v>Elementary</v>
          </cell>
          <cell r="DM658" t="str">
            <v>Armed forces</v>
          </cell>
          <cell r="DN658" t="str">
            <v>Occupation not</v>
          </cell>
          <cell r="DO658" t="str">
            <v>Employed</v>
          </cell>
          <cell r="DQ658">
            <v>37</v>
          </cell>
          <cell r="DR658" t="str">
            <v>Sabana Blanco/Mahuma</v>
          </cell>
          <cell r="DS658">
            <v>4.05</v>
          </cell>
          <cell r="DT658">
            <v>4.4606650446067491</v>
          </cell>
          <cell r="DV658" t="str">
            <v>Region 8: San Nicolas-South</v>
          </cell>
        </row>
        <row r="659">
          <cell r="CL659" t="str">
            <v>Table 269. Participation rates LFS 1997 by marital status, activity and sex</v>
          </cell>
          <cell r="DC659" t="str">
            <v>monthly</v>
          </cell>
          <cell r="DD659" t="str">
            <v xml:space="preserve">Senior officials </v>
          </cell>
          <cell r="DF659" t="str">
            <v>&amp; Assoc.</v>
          </cell>
          <cell r="DH659" t="str">
            <v>Shop and Market</v>
          </cell>
          <cell r="DI659" t="str">
            <v xml:space="preserve">tural &amp; fishery </v>
          </cell>
          <cell r="DJ659" t="str">
            <v>Related</v>
          </cell>
          <cell r="DK659" t="str">
            <v>operators and</v>
          </cell>
          <cell r="DL659" t="str">
            <v>occupations</v>
          </cell>
          <cell r="DN659" t="str">
            <v>reported/not</v>
          </cell>
          <cell r="DO659" t="str">
            <v>Population</v>
          </cell>
          <cell r="DQ659">
            <v>38</v>
          </cell>
          <cell r="DR659" t="str">
            <v>Simeon Antonio</v>
          </cell>
          <cell r="DS659">
            <v>6.12</v>
          </cell>
          <cell r="DT659">
            <v>5.790645879732697</v>
          </cell>
          <cell r="DU659">
            <v>81</v>
          </cell>
          <cell r="DV659" t="str">
            <v>Zeewijk</v>
          </cell>
          <cell r="DW659">
            <v>10.68</v>
          </cell>
          <cell r="DX659">
            <v>15.469613259668391</v>
          </cell>
        </row>
        <row r="660">
          <cell r="DC660" t="str">
            <v>income (Afl.)</v>
          </cell>
          <cell r="DD660" t="str">
            <v>&amp; Managers</v>
          </cell>
          <cell r="DF660" t="str">
            <v>Professionals</v>
          </cell>
          <cell r="DH660" t="str">
            <v>Sales workers</v>
          </cell>
          <cell r="DI660" t="str">
            <v>workers</v>
          </cell>
          <cell r="DJ660" t="str">
            <v>trades workers</v>
          </cell>
          <cell r="DK660" t="str">
            <v>assemblers</v>
          </cell>
          <cell r="DN660" t="str">
            <v>adequately defined</v>
          </cell>
          <cell r="DQ660">
            <v>39</v>
          </cell>
          <cell r="DR660" t="str">
            <v>Oranjestad-East other</v>
          </cell>
          <cell r="DS660" t="e">
            <v>#N/A</v>
          </cell>
          <cell r="DT660" t="e">
            <v>#N/A</v>
          </cell>
          <cell r="DU660">
            <v>82</v>
          </cell>
          <cell r="DV660" t="str">
            <v>Pastoor Hendrikstraat</v>
          </cell>
          <cell r="DW660">
            <v>5.64</v>
          </cell>
          <cell r="DX660">
            <v>11.363636363636282</v>
          </cell>
        </row>
        <row r="661">
          <cell r="CM661" t="str">
            <v xml:space="preserve">LFS 1997 </v>
          </cell>
          <cell r="CS661" t="str">
            <v>Population  ≥ 15yrs</v>
          </cell>
          <cell r="DU661">
            <v>83</v>
          </cell>
          <cell r="DV661" t="str">
            <v>vd Veen Zeppenfeldstraat</v>
          </cell>
          <cell r="DW661">
            <v>4.9400000000000004</v>
          </cell>
          <cell r="DX661">
            <v>12.5</v>
          </cell>
        </row>
        <row r="662">
          <cell r="CM662" t="str">
            <v>Employed</v>
          </cell>
          <cell r="CP662" t="str">
            <v>Unemployed</v>
          </cell>
          <cell r="CS662" t="str">
            <v xml:space="preserve"> October , 1997</v>
          </cell>
          <cell r="CV662" t="str">
            <v>Participation rates</v>
          </cell>
          <cell r="CY662" t="str">
            <v>Non-active*</v>
          </cell>
          <cell r="DC662" t="str">
            <v>No income</v>
          </cell>
          <cell r="DD662">
            <v>0</v>
          </cell>
          <cell r="DE662">
            <v>2.1</v>
          </cell>
          <cell r="DF662">
            <v>1.05</v>
          </cell>
          <cell r="DG662">
            <v>1.05</v>
          </cell>
          <cell r="DH662">
            <v>4.2</v>
          </cell>
          <cell r="DI662">
            <v>0</v>
          </cell>
          <cell r="DJ662">
            <v>0</v>
          </cell>
          <cell r="DK662">
            <v>0</v>
          </cell>
          <cell r="DL662">
            <v>1.05</v>
          </cell>
          <cell r="DM662">
            <v>0</v>
          </cell>
          <cell r="DN662">
            <v>0</v>
          </cell>
          <cell r="DO662">
            <v>9.4499999999999993</v>
          </cell>
          <cell r="DR662" t="str">
            <v>Region 4: Paradera</v>
          </cell>
          <cell r="DU662">
            <v>84</v>
          </cell>
          <cell r="DV662" t="str">
            <v>Village</v>
          </cell>
          <cell r="DW662">
            <v>16.36</v>
          </cell>
          <cell r="DX662">
            <v>16.153846153846079</v>
          </cell>
        </row>
        <row r="663">
          <cell r="CL663" t="str">
            <v>Marital status</v>
          </cell>
          <cell r="CM663" t="str">
            <v xml:space="preserve">Male </v>
          </cell>
          <cell r="CN663" t="str">
            <v>Female</v>
          </cell>
          <cell r="CO663" t="str">
            <v>Total</v>
          </cell>
          <cell r="CP663" t="str">
            <v xml:space="preserve">Male </v>
          </cell>
          <cell r="CQ663" t="str">
            <v>Female</v>
          </cell>
          <cell r="CR663" t="str">
            <v>Total</v>
          </cell>
          <cell r="CS663" t="str">
            <v xml:space="preserve">Male </v>
          </cell>
          <cell r="CT663" t="str">
            <v>Female</v>
          </cell>
          <cell r="CU663" t="str">
            <v>Total</v>
          </cell>
          <cell r="CV663" t="str">
            <v>Male</v>
          </cell>
          <cell r="CW663" t="str">
            <v>Female</v>
          </cell>
          <cell r="CX663" t="str">
            <v>Total</v>
          </cell>
          <cell r="CY663" t="str">
            <v xml:space="preserve">Male </v>
          </cell>
          <cell r="CZ663" t="str">
            <v>Female</v>
          </cell>
          <cell r="DA663" t="str">
            <v>Total</v>
          </cell>
          <cell r="DC663" t="str">
            <v xml:space="preserve"> 1  -   300</v>
          </cell>
          <cell r="DD663">
            <v>2.1</v>
          </cell>
          <cell r="DE663">
            <v>7.35</v>
          </cell>
          <cell r="DF663">
            <v>5.25</v>
          </cell>
          <cell r="DG663">
            <v>10.5</v>
          </cell>
          <cell r="DH663">
            <v>21</v>
          </cell>
          <cell r="DI663">
            <v>1.05</v>
          </cell>
          <cell r="DJ663">
            <v>9.4499999999999993</v>
          </cell>
          <cell r="DK663">
            <v>1.05</v>
          </cell>
          <cell r="DL663">
            <v>65.099999999999994</v>
          </cell>
          <cell r="DM663">
            <v>0</v>
          </cell>
          <cell r="DN663">
            <v>1.05</v>
          </cell>
          <cell r="DO663">
            <v>123.9</v>
          </cell>
          <cell r="DQ663">
            <v>41</v>
          </cell>
          <cell r="DR663" t="str">
            <v>Shiribana</v>
          </cell>
          <cell r="DS663">
            <v>5.84</v>
          </cell>
          <cell r="DT663">
            <v>6.1938061938063003</v>
          </cell>
          <cell r="DU663">
            <v>85</v>
          </cell>
          <cell r="DV663" t="str">
            <v>Essoville</v>
          </cell>
          <cell r="DW663">
            <v>5.82</v>
          </cell>
          <cell r="DX663">
            <v>10.916179337231902</v>
          </cell>
        </row>
        <row r="664">
          <cell r="DC664" t="str">
            <v>301 - 650</v>
          </cell>
          <cell r="DD664">
            <v>7.35</v>
          </cell>
          <cell r="DE664">
            <v>7.35</v>
          </cell>
          <cell r="DF664">
            <v>32.549999999999997</v>
          </cell>
          <cell r="DG664">
            <v>44.1</v>
          </cell>
          <cell r="DH664">
            <v>117.6</v>
          </cell>
          <cell r="DI664">
            <v>4.2</v>
          </cell>
          <cell r="DJ664">
            <v>30.45</v>
          </cell>
          <cell r="DK664">
            <v>7.35</v>
          </cell>
          <cell r="DL664">
            <v>1024.8</v>
          </cell>
          <cell r="DM664">
            <v>0</v>
          </cell>
          <cell r="DN664">
            <v>2.1</v>
          </cell>
          <cell r="DO664">
            <v>1277.8499999999999</v>
          </cell>
          <cell r="DQ664">
            <v>42</v>
          </cell>
          <cell r="DR664" t="str">
            <v>Bloemond</v>
          </cell>
          <cell r="DS664">
            <v>4.45</v>
          </cell>
          <cell r="DT664">
            <v>5.1536174430129806</v>
          </cell>
          <cell r="DU664">
            <v>86</v>
          </cell>
          <cell r="DV664" t="str">
            <v>Lago/Esso Heights</v>
          </cell>
          <cell r="DW664">
            <v>5.91</v>
          </cell>
          <cell r="DX664">
            <v>8.3155650319828815</v>
          </cell>
        </row>
        <row r="665">
          <cell r="CL665" t="str">
            <v>Never married</v>
          </cell>
          <cell r="CM665">
            <v>7173.379325746042</v>
          </cell>
          <cell r="CN665">
            <v>7055.1975796965071</v>
          </cell>
          <cell r="CO665">
            <v>14228.576905442429</v>
          </cell>
          <cell r="CP665">
            <v>846.27322483046817</v>
          </cell>
          <cell r="CQ665">
            <v>687.76060679700686</v>
          </cell>
          <cell r="CR665">
            <v>1534.0338316274738</v>
          </cell>
          <cell r="CS665">
            <v>12618.490603742772</v>
          </cell>
          <cell r="CT665">
            <v>12886.312839234359</v>
          </cell>
          <cell r="CU665">
            <v>25504.803442977376</v>
          </cell>
          <cell r="CV665">
            <v>63.554768968942788</v>
          </cell>
          <cell r="CW665">
            <v>60.086684865501553</v>
          </cell>
          <cell r="CX665">
            <v>61.802517993567172</v>
          </cell>
          <cell r="CY665">
            <v>4598.8380531663215</v>
          </cell>
          <cell r="CZ665">
            <v>5143.3546527410117</v>
          </cell>
          <cell r="DA665">
            <v>9742.1927059072605</v>
          </cell>
          <cell r="DC665" t="str">
            <v>651 - 950</v>
          </cell>
          <cell r="DD665">
            <v>13.65</v>
          </cell>
          <cell r="DE665">
            <v>8.4</v>
          </cell>
          <cell r="DF665">
            <v>32.549999999999997</v>
          </cell>
          <cell r="DG665">
            <v>65.099999999999994</v>
          </cell>
          <cell r="DH665">
            <v>144.9</v>
          </cell>
          <cell r="DI665">
            <v>16.8</v>
          </cell>
          <cell r="DJ665">
            <v>82.95</v>
          </cell>
          <cell r="DK665">
            <v>16.8</v>
          </cell>
          <cell r="DL665">
            <v>538.65</v>
          </cell>
          <cell r="DM665">
            <v>0</v>
          </cell>
          <cell r="DN665">
            <v>3.15</v>
          </cell>
          <cell r="DO665">
            <v>922.95</v>
          </cell>
          <cell r="DQ665">
            <v>43</v>
          </cell>
          <cell r="DR665" t="str">
            <v>Ayo</v>
          </cell>
          <cell r="DS665">
            <v>6.02</v>
          </cell>
          <cell r="DT665">
            <v>6.5587044534414369</v>
          </cell>
          <cell r="DU665">
            <v>87</v>
          </cell>
          <cell r="DV665" t="str">
            <v>Seroe Colorado</v>
          </cell>
          <cell r="DW665">
            <v>2.2000000000000002</v>
          </cell>
          <cell r="DX665">
            <v>2.3809523809523809</v>
          </cell>
        </row>
        <row r="666">
          <cell r="CL666" t="str">
            <v>Married</v>
          </cell>
          <cell r="CM666">
            <v>12925.064071531802</v>
          </cell>
          <cell r="CN666">
            <v>7847.6570329851829</v>
          </cell>
          <cell r="CO666">
            <v>20772.721104516942</v>
          </cell>
          <cell r="CP666">
            <v>569.11435883303795</v>
          </cell>
          <cell r="CQ666">
            <v>836.56375574147637</v>
          </cell>
          <cell r="CR666">
            <v>1405.6781145745142</v>
          </cell>
          <cell r="CS666">
            <v>16946.29026787039</v>
          </cell>
          <cell r="CT666">
            <v>15865.381781969409</v>
          </cell>
          <cell r="CU666">
            <v>32811.672049840105</v>
          </cell>
          <cell r="CV666">
            <v>79.629100039371778</v>
          </cell>
          <cell r="CW666">
            <v>54.7369165650708</v>
          </cell>
          <cell r="CX666">
            <v>67.593017464648412</v>
          </cell>
          <cell r="CY666">
            <v>3452.1118375055544</v>
          </cell>
          <cell r="CZ666">
            <v>7181.1609932429701</v>
          </cell>
          <cell r="DA666">
            <v>10633.272830748469</v>
          </cell>
          <cell r="DC666" t="str">
            <v>951-1500</v>
          </cell>
          <cell r="DD666">
            <v>127.05</v>
          </cell>
          <cell r="DE666">
            <v>56.7</v>
          </cell>
          <cell r="DF666">
            <v>271.95</v>
          </cell>
          <cell r="DG666">
            <v>1189.6500000000001</v>
          </cell>
          <cell r="DH666">
            <v>2368.8000000000002</v>
          </cell>
          <cell r="DI666">
            <v>120.75</v>
          </cell>
          <cell r="DJ666">
            <v>1131.9000000000001</v>
          </cell>
          <cell r="DK666">
            <v>310.8</v>
          </cell>
          <cell r="DL666">
            <v>2311.0500000000002</v>
          </cell>
          <cell r="DM666">
            <v>0</v>
          </cell>
          <cell r="DN666">
            <v>11.55</v>
          </cell>
          <cell r="DO666">
            <v>7900.2</v>
          </cell>
          <cell r="DQ666">
            <v>44</v>
          </cell>
          <cell r="DR666" t="str">
            <v>Piedra Plat</v>
          </cell>
          <cell r="DS666">
            <v>5.05</v>
          </cell>
          <cell r="DT666">
            <v>5.1599587203303283</v>
          </cell>
          <cell r="DU666">
            <v>88</v>
          </cell>
          <cell r="DV666" t="str">
            <v>San Nicolas-South other</v>
          </cell>
          <cell r="DW666" t="e">
            <v>#N/A</v>
          </cell>
          <cell r="DX666">
            <v>3.5714285714285721</v>
          </cell>
        </row>
        <row r="667">
          <cell r="CL667" t="str">
            <v>Divorced</v>
          </cell>
          <cell r="CM667">
            <v>1171.4211175571158</v>
          </cell>
          <cell r="CN667">
            <v>1748.4388016201474</v>
          </cell>
          <cell r="CO667">
            <v>2919.8599191772664</v>
          </cell>
          <cell r="CP667">
            <v>105.8880993628093</v>
          </cell>
          <cell r="CQ667">
            <v>54.855083890521698</v>
          </cell>
          <cell r="CR667">
            <v>160.74318325333098</v>
          </cell>
          <cell r="CS667">
            <v>1700.9883678079532</v>
          </cell>
          <cell r="CT667">
            <v>2967.8853939009332</v>
          </cell>
          <cell r="CU667">
            <v>4668.8737617088882</v>
          </cell>
          <cell r="CV667">
            <v>75.092178235526745</v>
          </cell>
          <cell r="CW667">
            <v>60.760226429783323</v>
          </cell>
          <cell r="CX667">
            <v>65.981717640252683</v>
          </cell>
          <cell r="CY667">
            <v>423.67915088802744</v>
          </cell>
          <cell r="CZ667">
            <v>1164.5915083902564</v>
          </cell>
          <cell r="DA667">
            <v>1588.2706592782838</v>
          </cell>
          <cell r="DC667" t="str">
            <v>1501-3000</v>
          </cell>
          <cell r="DD667">
            <v>493.5</v>
          </cell>
          <cell r="DE667">
            <v>265.64999999999998</v>
          </cell>
          <cell r="DF667">
            <v>928.2</v>
          </cell>
          <cell r="DG667">
            <v>2168.25</v>
          </cell>
          <cell r="DH667">
            <v>1818.6</v>
          </cell>
          <cell r="DI667">
            <v>49.35</v>
          </cell>
          <cell r="DJ667">
            <v>1555.05</v>
          </cell>
          <cell r="DK667">
            <v>581.70000000000005</v>
          </cell>
          <cell r="DL667">
            <v>835.8</v>
          </cell>
          <cell r="DM667">
            <v>13.65</v>
          </cell>
          <cell r="DN667">
            <v>19.95</v>
          </cell>
          <cell r="DO667">
            <v>8729.7000000000007</v>
          </cell>
          <cell r="DQ667">
            <v>45</v>
          </cell>
          <cell r="DR667" t="str">
            <v>Paradera other</v>
          </cell>
          <cell r="DS667" t="e">
            <v>#N/A</v>
          </cell>
          <cell r="DT667" t="e">
            <v>#N/A</v>
          </cell>
        </row>
        <row r="668">
          <cell r="CL668" t="str">
            <v>Legally Separated</v>
          </cell>
          <cell r="CM668">
            <v>331.55366136017915</v>
          </cell>
          <cell r="CN668">
            <v>282.12629492319286</v>
          </cell>
          <cell r="CO668">
            <v>613.67995628337201</v>
          </cell>
          <cell r="CP668">
            <v>29.5194519357172</v>
          </cell>
          <cell r="CQ668">
            <v>0</v>
          </cell>
          <cell r="CR668">
            <v>29.5194519357172</v>
          </cell>
          <cell r="CS668">
            <v>477.55774631738296</v>
          </cell>
          <cell r="CT668">
            <v>446.54432145759102</v>
          </cell>
          <cell r="CU668">
            <v>924.10206777497399</v>
          </cell>
          <cell r="CV668">
            <v>75.60826226362343</v>
          </cell>
          <cell r="CW668">
            <v>63.179908771941882</v>
          </cell>
          <cell r="CX668">
            <v>69.602637051528944</v>
          </cell>
          <cell r="CY668">
            <v>116.48463302148662</v>
          </cell>
          <cell r="CZ668">
            <v>164.41802653439811</v>
          </cell>
          <cell r="DA668">
            <v>280.90265955588478</v>
          </cell>
          <cell r="DC668" t="str">
            <v>3001-4500</v>
          </cell>
          <cell r="DD668">
            <v>389.55</v>
          </cell>
          <cell r="DE668">
            <v>336</v>
          </cell>
          <cell r="DF668">
            <v>656.25</v>
          </cell>
          <cell r="DG668">
            <v>558.6</v>
          </cell>
          <cell r="DH668">
            <v>288.75</v>
          </cell>
          <cell r="DI668">
            <v>2.1</v>
          </cell>
          <cell r="DJ668">
            <v>193.2</v>
          </cell>
          <cell r="DK668">
            <v>127.05</v>
          </cell>
          <cell r="DL668">
            <v>50.4</v>
          </cell>
          <cell r="DM668">
            <v>8.4</v>
          </cell>
          <cell r="DN668">
            <v>5.25</v>
          </cell>
          <cell r="DO668">
            <v>2615.5500000000002</v>
          </cell>
          <cell r="DQ668" t="str">
            <v xml:space="preserve"> Source:  Social Atlas 2000 </v>
          </cell>
        </row>
        <row r="669">
          <cell r="CL669" t="str">
            <v>Widow(ed)</v>
          </cell>
          <cell r="CM669">
            <v>148.56958168462239</v>
          </cell>
          <cell r="CN669">
            <v>446.90476337033323</v>
          </cell>
          <cell r="CO669">
            <v>595.47434505495562</v>
          </cell>
          <cell r="CP669">
            <v>14.243277455328</v>
          </cell>
          <cell r="CQ669">
            <v>0</v>
          </cell>
          <cell r="CR669">
            <v>14.243277455328</v>
          </cell>
          <cell r="CS669">
            <v>822.88902326182335</v>
          </cell>
          <cell r="CT669">
            <v>2652.2577239144539</v>
          </cell>
          <cell r="CU669">
            <v>3475.1467471762803</v>
          </cell>
          <cell r="CV669">
            <v>19.785518403755319</v>
          </cell>
          <cell r="CW669">
            <v>16.849974998310088</v>
          </cell>
          <cell r="CX669">
            <v>17.545089944927021</v>
          </cell>
          <cell r="CY669">
            <v>660.07616412187269</v>
          </cell>
          <cell r="CZ669">
            <v>2205.3529605441181</v>
          </cell>
          <cell r="DA669">
            <v>2865.4291246659946</v>
          </cell>
          <cell r="DC669" t="str">
            <v>4501-6000</v>
          </cell>
          <cell r="DD669">
            <v>301.35000000000002</v>
          </cell>
          <cell r="DE669">
            <v>344.4</v>
          </cell>
          <cell r="DF669">
            <v>358.05</v>
          </cell>
          <cell r="DG669">
            <v>113.4</v>
          </cell>
          <cell r="DH669">
            <v>52.5</v>
          </cell>
          <cell r="DI669">
            <v>2.1</v>
          </cell>
          <cell r="DJ669">
            <v>37.799999999999997</v>
          </cell>
          <cell r="DK669">
            <v>32.549999999999997</v>
          </cell>
          <cell r="DL669">
            <v>7.35</v>
          </cell>
          <cell r="DM669">
            <v>6.3</v>
          </cell>
          <cell r="DN669">
            <v>2.1</v>
          </cell>
          <cell r="DO669">
            <v>1257.9000000000001</v>
          </cell>
        </row>
        <row r="670">
          <cell r="CL670" t="str">
            <v>NR</v>
          </cell>
          <cell r="CM670">
            <v>0</v>
          </cell>
          <cell r="CN670">
            <v>14.279426803212999</v>
          </cell>
          <cell r="CO670">
            <v>14.279426803212999</v>
          </cell>
          <cell r="CP670">
            <v>0</v>
          </cell>
          <cell r="CQ670">
            <v>0</v>
          </cell>
          <cell r="CR670">
            <v>0</v>
          </cell>
          <cell r="CS670">
            <v>10.7690889017349</v>
          </cell>
          <cell r="CT670">
            <v>14.279426803212999</v>
          </cell>
          <cell r="CU670">
            <v>25.048515704947899</v>
          </cell>
          <cell r="CV670">
            <v>0</v>
          </cell>
          <cell r="CW670">
            <v>100</v>
          </cell>
          <cell r="CX670">
            <v>57.007077670443948</v>
          </cell>
          <cell r="CY670">
            <v>10.7690889017349</v>
          </cell>
          <cell r="CZ670">
            <v>0</v>
          </cell>
          <cell r="DA670">
            <v>10.7690889017349</v>
          </cell>
          <cell r="DC670" t="str">
            <v>6001-7500</v>
          </cell>
          <cell r="DD670">
            <v>127.05</v>
          </cell>
          <cell r="DE670">
            <v>107.1</v>
          </cell>
          <cell r="DF670">
            <v>85.05</v>
          </cell>
          <cell r="DG670">
            <v>15.75</v>
          </cell>
          <cell r="DH670">
            <v>16.8</v>
          </cell>
          <cell r="DI670">
            <v>1.05</v>
          </cell>
          <cell r="DJ670">
            <v>8.4</v>
          </cell>
          <cell r="DK670">
            <v>9.4499999999999993</v>
          </cell>
          <cell r="DL670">
            <v>1.05</v>
          </cell>
          <cell r="DM670">
            <v>4.2</v>
          </cell>
          <cell r="DN670">
            <v>0</v>
          </cell>
          <cell r="DO670">
            <v>375.9</v>
          </cell>
        </row>
        <row r="671">
          <cell r="DC671" t="str">
            <v>7500 or more</v>
          </cell>
          <cell r="DD671">
            <v>182.7</v>
          </cell>
          <cell r="DE671">
            <v>94.5</v>
          </cell>
          <cell r="DF671">
            <v>59.85</v>
          </cell>
          <cell r="DG671">
            <v>13.65</v>
          </cell>
          <cell r="DH671">
            <v>13.65</v>
          </cell>
          <cell r="DI671">
            <v>0</v>
          </cell>
          <cell r="DJ671">
            <v>7.35</v>
          </cell>
          <cell r="DK671">
            <v>8.4</v>
          </cell>
          <cell r="DL671">
            <v>5.25</v>
          </cell>
          <cell r="DM671">
            <v>8.4</v>
          </cell>
          <cell r="DN671">
            <v>0</v>
          </cell>
          <cell r="DO671">
            <v>393.75</v>
          </cell>
        </row>
        <row r="672">
          <cell r="DC672" t="str">
            <v>Not reported</v>
          </cell>
          <cell r="DD672">
            <v>2117.85</v>
          </cell>
          <cell r="DE672">
            <v>1315.65</v>
          </cell>
          <cell r="DF672">
            <v>2214.4499999999998</v>
          </cell>
          <cell r="DG672">
            <v>3516.45</v>
          </cell>
          <cell r="DH672">
            <v>3299.1</v>
          </cell>
          <cell r="DI672">
            <v>126</v>
          </cell>
          <cell r="DJ672">
            <v>2068.5</v>
          </cell>
          <cell r="DK672">
            <v>1005.9</v>
          </cell>
          <cell r="DL672">
            <v>2458.0500000000002</v>
          </cell>
          <cell r="DM672">
            <v>93.45</v>
          </cell>
          <cell r="DN672">
            <v>95.55</v>
          </cell>
          <cell r="DO672">
            <v>18310.95</v>
          </cell>
        </row>
        <row r="673">
          <cell r="CL673" t="str">
            <v>* Non active = Home makers, students, income recipients, other non actives</v>
          </cell>
        </row>
        <row r="674">
          <cell r="CL674" t="str">
            <v>Source: LFS 1997</v>
          </cell>
          <cell r="DC674" t="str">
            <v>TOTAL</v>
          </cell>
          <cell r="DD674">
            <v>3762.15</v>
          </cell>
          <cell r="DE674">
            <v>2545.1999999999998</v>
          </cell>
          <cell r="DF674">
            <v>4645.2</v>
          </cell>
          <cell r="DG674">
            <v>7696.5</v>
          </cell>
          <cell r="DH674">
            <v>8145.9</v>
          </cell>
          <cell r="DI674">
            <v>323.39999999999998</v>
          </cell>
          <cell r="DJ674">
            <v>5125.05</v>
          </cell>
          <cell r="DK674">
            <v>2101.0500000000002</v>
          </cell>
          <cell r="DL674">
            <v>7298.55</v>
          </cell>
          <cell r="DM674">
            <v>134.4</v>
          </cell>
          <cell r="DN674">
            <v>140.69999999999999</v>
          </cell>
          <cell r="DO674">
            <v>41918.1</v>
          </cell>
        </row>
        <row r="675">
          <cell r="DC675" t="str">
            <v>Source: Census 2000</v>
          </cell>
        </row>
        <row r="679">
          <cell r="CR679" t="str">
            <v>Main</v>
          </cell>
          <cell r="CS679" t="str">
            <v>Socialeconomic</v>
          </cell>
          <cell r="DU679" t="str">
            <v>Main</v>
          </cell>
          <cell r="DV679" t="str">
            <v>Socialeconomic</v>
          </cell>
        </row>
        <row r="680">
          <cell r="CL680" t="str">
            <v>Table  277. Population 14 years of age and over by sex, gross monthly income, and activity status, 2000</v>
          </cell>
          <cell r="CV680" t="str">
            <v>Table  279. Population not attending school 14 years of age and over by gross monthly income, level of educational attainment, and sex, 2000</v>
          </cell>
        </row>
        <row r="682">
          <cell r="CL682" t="str">
            <v>Sex</v>
          </cell>
          <cell r="CM682" t="str">
            <v>Activity Status</v>
          </cell>
          <cell r="CW682" t="str">
            <v xml:space="preserve">    Level of education</v>
          </cell>
          <cell r="DU682" t="str">
            <v>Total population</v>
          </cell>
        </row>
        <row r="683">
          <cell r="CM683" t="str">
            <v xml:space="preserve">           Economically active</v>
          </cell>
          <cell r="CO683" t="str">
            <v xml:space="preserve">      Not economically active</v>
          </cell>
          <cell r="CS683" t="str">
            <v>Activity</v>
          </cell>
          <cell r="CT683" t="str">
            <v>Total population</v>
          </cell>
          <cell r="CV683" t="str">
            <v>Gross monthly</v>
          </cell>
          <cell r="CW683" t="str">
            <v xml:space="preserve">       Less than primary /</v>
          </cell>
          <cell r="CZ683" t="str">
            <v xml:space="preserve">       ISCED category 1:</v>
          </cell>
          <cell r="DC683" t="str">
            <v xml:space="preserve">       ISCED category 2</v>
          </cell>
          <cell r="DF683" t="str">
            <v xml:space="preserve">       ISCED category 3</v>
          </cell>
          <cell r="DI683" t="str">
            <v xml:space="preserve">       ISCED category 5</v>
          </cell>
          <cell r="DL683" t="str">
            <v xml:space="preserve">       ISCED category 6</v>
          </cell>
          <cell r="DO683" t="str">
            <v xml:space="preserve">       ISCED category 7</v>
          </cell>
          <cell r="DR683" t="str">
            <v xml:space="preserve">       ISCED category 9</v>
          </cell>
          <cell r="DU683" t="str">
            <v>not attending school</v>
          </cell>
        </row>
        <row r="684">
          <cell r="CL684" t="str">
            <v>Gross monthly</v>
          </cell>
          <cell r="CM684" t="str">
            <v>Employed</v>
          </cell>
          <cell r="CN684" t="str">
            <v>Unemployed</v>
          </cell>
          <cell r="CO684" t="str">
            <v>Home-makers</v>
          </cell>
          <cell r="CP684" t="str">
            <v>Students</v>
          </cell>
          <cell r="CQ684" t="str">
            <v>Income</v>
          </cell>
          <cell r="CR684" t="str">
            <v>Other</v>
          </cell>
          <cell r="CS684" t="str">
            <v>status</v>
          </cell>
          <cell r="CT684" t="str">
            <v>14 years of age</v>
          </cell>
          <cell r="CV684" t="str">
            <v>income</v>
          </cell>
          <cell r="CW684" t="str">
            <v xml:space="preserve">       no education</v>
          </cell>
          <cell r="CZ684" t="str">
            <v xml:space="preserve">       primary education</v>
          </cell>
          <cell r="DU684" t="str">
            <v>14 years of age and over</v>
          </cell>
        </row>
        <row r="685">
          <cell r="CL685" t="str">
            <v>income (in Afl.)</v>
          </cell>
          <cell r="CQ685" t="str">
            <v>recipients</v>
          </cell>
          <cell r="CR685" t="str">
            <v>non-actives</v>
          </cell>
          <cell r="CS685" t="str">
            <v>unknown</v>
          </cell>
          <cell r="CT685" t="str">
            <v>and over</v>
          </cell>
          <cell r="CV685" t="str">
            <v>(in Afl.)</v>
          </cell>
          <cell r="CW685" t="str">
            <v>Male</v>
          </cell>
          <cell r="CX685" t="str">
            <v>Fem.</v>
          </cell>
          <cell r="CY685" t="str">
            <v>Total</v>
          </cell>
          <cell r="CZ685" t="str">
            <v>Male</v>
          </cell>
          <cell r="DA685" t="str">
            <v>Fem.</v>
          </cell>
          <cell r="DB685" t="str">
            <v>Total</v>
          </cell>
          <cell r="DC685" t="str">
            <v>Male</v>
          </cell>
          <cell r="DD685" t="str">
            <v>Fem.</v>
          </cell>
          <cell r="DE685" t="str">
            <v>Total</v>
          </cell>
          <cell r="DF685" t="str">
            <v>Male</v>
          </cell>
          <cell r="DG685" t="str">
            <v>Fem.</v>
          </cell>
          <cell r="DH685" t="str">
            <v>Total</v>
          </cell>
          <cell r="DI685" t="str">
            <v>Male</v>
          </cell>
          <cell r="DJ685" t="str">
            <v>Fem.</v>
          </cell>
          <cell r="DK685" t="str">
            <v>Total</v>
          </cell>
          <cell r="DL685" t="str">
            <v>Male</v>
          </cell>
          <cell r="DM685" t="str">
            <v>Fem.</v>
          </cell>
          <cell r="DN685" t="str">
            <v>Total</v>
          </cell>
          <cell r="DO685" t="str">
            <v>Male</v>
          </cell>
          <cell r="DP685" t="str">
            <v>Fem.</v>
          </cell>
          <cell r="DQ685" t="str">
            <v>Total</v>
          </cell>
          <cell r="DR685" t="str">
            <v>Male</v>
          </cell>
          <cell r="DS685" t="str">
            <v>Fem.</v>
          </cell>
          <cell r="DT685" t="str">
            <v>Total</v>
          </cell>
          <cell r="DU685" t="str">
            <v>Male</v>
          </cell>
          <cell r="DV685" t="str">
            <v>Fem.</v>
          </cell>
          <cell r="DW685" t="str">
            <v>Total</v>
          </cell>
        </row>
        <row r="687">
          <cell r="CL687" t="str">
            <v>Male</v>
          </cell>
          <cell r="CV687" t="str">
            <v>No income</v>
          </cell>
          <cell r="CW687">
            <v>277.2</v>
          </cell>
          <cell r="CX687">
            <v>837.9</v>
          </cell>
          <cell r="CY687">
            <v>1115.0999999999999</v>
          </cell>
          <cell r="CZ687">
            <v>1032.1500000000001</v>
          </cell>
          <cell r="DA687">
            <v>3216.15</v>
          </cell>
          <cell r="DB687">
            <v>4248.3</v>
          </cell>
          <cell r="DC687">
            <v>859.95</v>
          </cell>
          <cell r="DD687">
            <v>2286.9</v>
          </cell>
          <cell r="DE687">
            <v>3146.85</v>
          </cell>
          <cell r="DF687">
            <v>97.65</v>
          </cell>
          <cell r="DG687">
            <v>521.85</v>
          </cell>
          <cell r="DH687">
            <v>619.5</v>
          </cell>
          <cell r="DI687">
            <v>133.35</v>
          </cell>
          <cell r="DJ687">
            <v>417.9</v>
          </cell>
          <cell r="DK687">
            <v>551.25</v>
          </cell>
          <cell r="DL687">
            <v>54.6</v>
          </cell>
          <cell r="DM687">
            <v>249.9</v>
          </cell>
          <cell r="DN687">
            <v>304.5</v>
          </cell>
          <cell r="DO687">
            <v>12.6</v>
          </cell>
          <cell r="DP687">
            <v>48.3</v>
          </cell>
          <cell r="DQ687">
            <v>60.9</v>
          </cell>
          <cell r="DR687">
            <v>43.05</v>
          </cell>
          <cell r="DS687">
            <v>106.05</v>
          </cell>
          <cell r="DT687">
            <v>149.1</v>
          </cell>
          <cell r="DU687">
            <v>2510.5500000000002</v>
          </cell>
          <cell r="DV687">
            <v>7684.95</v>
          </cell>
          <cell r="DW687">
            <v>10195.5</v>
          </cell>
        </row>
        <row r="688">
          <cell r="CV688" t="str">
            <v xml:space="preserve"> 1  -   300</v>
          </cell>
          <cell r="CW688">
            <v>48.3</v>
          </cell>
          <cell r="CX688">
            <v>75.599999999999994</v>
          </cell>
          <cell r="CY688">
            <v>123.9</v>
          </cell>
          <cell r="CZ688">
            <v>139.65</v>
          </cell>
          <cell r="DA688">
            <v>168</v>
          </cell>
          <cell r="DB688">
            <v>307.64999999999998</v>
          </cell>
          <cell r="DC688">
            <v>61.95</v>
          </cell>
          <cell r="DD688">
            <v>67.2</v>
          </cell>
          <cell r="DE688">
            <v>129.15</v>
          </cell>
          <cell r="DF688">
            <v>4.2</v>
          </cell>
          <cell r="DG688">
            <v>13.65</v>
          </cell>
          <cell r="DH688">
            <v>17.850000000000001</v>
          </cell>
          <cell r="DI688">
            <v>9.4499999999999993</v>
          </cell>
          <cell r="DJ688">
            <v>9.4499999999999993</v>
          </cell>
          <cell r="DK688">
            <v>18.899999999999999</v>
          </cell>
          <cell r="DL688">
            <v>3.15</v>
          </cell>
          <cell r="DM688">
            <v>2.1</v>
          </cell>
          <cell r="DN688">
            <v>5.25</v>
          </cell>
          <cell r="DO688">
            <v>0</v>
          </cell>
          <cell r="DP688">
            <v>1.05</v>
          </cell>
          <cell r="DQ688">
            <v>1.05</v>
          </cell>
          <cell r="DR688">
            <v>15.75</v>
          </cell>
          <cell r="DS688">
            <v>36.75</v>
          </cell>
          <cell r="DT688">
            <v>52.5</v>
          </cell>
          <cell r="DU688">
            <v>282.45</v>
          </cell>
          <cell r="DV688">
            <v>373.8</v>
          </cell>
          <cell r="DW688">
            <v>656.25</v>
          </cell>
        </row>
        <row r="689">
          <cell r="CL689" t="str">
            <v>No income</v>
          </cell>
          <cell r="CM689">
            <v>4.2</v>
          </cell>
          <cell r="CN689">
            <v>1108.8</v>
          </cell>
          <cell r="CO689">
            <v>27.3</v>
          </cell>
          <cell r="CP689">
            <v>3183.6</v>
          </cell>
          <cell r="CQ689">
            <v>87.15</v>
          </cell>
          <cell r="CR689">
            <v>1275.75</v>
          </cell>
          <cell r="CS689">
            <v>34.65</v>
          </cell>
          <cell r="CT689">
            <v>5721.45</v>
          </cell>
          <cell r="CV689" t="str">
            <v>301 - 650</v>
          </cell>
          <cell r="CW689">
            <v>51.45</v>
          </cell>
          <cell r="CX689">
            <v>403.2</v>
          </cell>
          <cell r="CY689">
            <v>454.65</v>
          </cell>
          <cell r="CZ689">
            <v>144.9</v>
          </cell>
          <cell r="DA689">
            <v>880.95</v>
          </cell>
          <cell r="DB689">
            <v>1025.8499999999999</v>
          </cell>
          <cell r="DC689">
            <v>76.650000000000006</v>
          </cell>
          <cell r="DD689">
            <v>373.8</v>
          </cell>
          <cell r="DE689">
            <v>450.45</v>
          </cell>
          <cell r="DF689">
            <v>3.15</v>
          </cell>
          <cell r="DG689">
            <v>94.5</v>
          </cell>
          <cell r="DH689">
            <v>97.65</v>
          </cell>
          <cell r="DI689">
            <v>9.4499999999999993</v>
          </cell>
          <cell r="DJ689">
            <v>55.65</v>
          </cell>
          <cell r="DK689">
            <v>65.099999999999994</v>
          </cell>
          <cell r="DL689">
            <v>4.2</v>
          </cell>
          <cell r="DM689">
            <v>8.4</v>
          </cell>
          <cell r="DN689">
            <v>12.6</v>
          </cell>
          <cell r="DO689">
            <v>0</v>
          </cell>
          <cell r="DP689">
            <v>1.05</v>
          </cell>
          <cell r="DQ689">
            <v>1.05</v>
          </cell>
          <cell r="DR689">
            <v>0</v>
          </cell>
          <cell r="DS689">
            <v>10.5</v>
          </cell>
          <cell r="DT689">
            <v>10.5</v>
          </cell>
          <cell r="DU689">
            <v>289.8</v>
          </cell>
          <cell r="DV689">
            <v>1828.05</v>
          </cell>
          <cell r="DW689">
            <v>2117.85</v>
          </cell>
        </row>
        <row r="690">
          <cell r="CL690" t="str">
            <v xml:space="preserve"> 1  -   300</v>
          </cell>
          <cell r="CM690">
            <v>40.950000000000003</v>
          </cell>
          <cell r="CN690">
            <v>59.85</v>
          </cell>
          <cell r="CO690">
            <v>1.05</v>
          </cell>
          <cell r="CP690">
            <v>45.15</v>
          </cell>
          <cell r="CQ690">
            <v>39.9</v>
          </cell>
          <cell r="CR690">
            <v>148.05000000000001</v>
          </cell>
          <cell r="CS690">
            <v>4.2</v>
          </cell>
          <cell r="CT690">
            <v>339.15</v>
          </cell>
          <cell r="CV690" t="str">
            <v>651 - 950</v>
          </cell>
          <cell r="CW690">
            <v>416.85</v>
          </cell>
          <cell r="CX690">
            <v>911.4</v>
          </cell>
          <cell r="CY690">
            <v>1328.25</v>
          </cell>
          <cell r="CZ690">
            <v>701.4</v>
          </cell>
          <cell r="DA690">
            <v>1896.3</v>
          </cell>
          <cell r="DB690">
            <v>2597.6999999999998</v>
          </cell>
          <cell r="DC690">
            <v>248.85</v>
          </cell>
          <cell r="DD690">
            <v>363.3</v>
          </cell>
          <cell r="DE690">
            <v>612.15</v>
          </cell>
          <cell r="DF690">
            <v>23.1</v>
          </cell>
          <cell r="DG690">
            <v>64.05</v>
          </cell>
          <cell r="DH690">
            <v>87.15</v>
          </cell>
          <cell r="DI690">
            <v>16.8</v>
          </cell>
          <cell r="DJ690">
            <v>55.65</v>
          </cell>
          <cell r="DK690">
            <v>72.45</v>
          </cell>
          <cell r="DL690">
            <v>5.25</v>
          </cell>
          <cell r="DM690">
            <v>26.25</v>
          </cell>
          <cell r="DN690">
            <v>31.5</v>
          </cell>
          <cell r="DO690">
            <v>2.1</v>
          </cell>
          <cell r="DP690">
            <v>0</v>
          </cell>
          <cell r="DQ690">
            <v>2.1</v>
          </cell>
          <cell r="DR690">
            <v>6.3</v>
          </cell>
          <cell r="DS690">
            <v>23.1</v>
          </cell>
          <cell r="DT690">
            <v>29.4</v>
          </cell>
          <cell r="DU690">
            <v>1420.65</v>
          </cell>
          <cell r="DV690">
            <v>3340.05</v>
          </cell>
          <cell r="DW690">
            <v>4760.7</v>
          </cell>
        </row>
        <row r="691">
          <cell r="CL691" t="str">
            <v>301 - 650</v>
          </cell>
          <cell r="CM691">
            <v>111.3</v>
          </cell>
          <cell r="CN691">
            <v>47.25</v>
          </cell>
          <cell r="CO691">
            <v>0</v>
          </cell>
          <cell r="CP691">
            <v>22.05</v>
          </cell>
          <cell r="CQ691">
            <v>49.35</v>
          </cell>
          <cell r="CR691">
            <v>106.05</v>
          </cell>
          <cell r="CS691">
            <v>5.25</v>
          </cell>
          <cell r="CT691">
            <v>341.25</v>
          </cell>
          <cell r="CV691" t="str">
            <v>951-1500</v>
          </cell>
          <cell r="CW691">
            <v>473.55</v>
          </cell>
          <cell r="CX691">
            <v>413.7</v>
          </cell>
          <cell r="CY691">
            <v>887.25</v>
          </cell>
          <cell r="CZ691">
            <v>1753.5</v>
          </cell>
          <cell r="DA691">
            <v>1769.25</v>
          </cell>
          <cell r="DB691">
            <v>3522.75</v>
          </cell>
          <cell r="DC691">
            <v>1476.3</v>
          </cell>
          <cell r="DD691">
            <v>1681.05</v>
          </cell>
          <cell r="DE691">
            <v>3157.35</v>
          </cell>
          <cell r="DF691">
            <v>310.8</v>
          </cell>
          <cell r="DG691">
            <v>333.9</v>
          </cell>
          <cell r="DH691">
            <v>644.70000000000005</v>
          </cell>
          <cell r="DI691">
            <v>183.75</v>
          </cell>
          <cell r="DJ691">
            <v>235.2</v>
          </cell>
          <cell r="DK691">
            <v>418.95</v>
          </cell>
          <cell r="DL691">
            <v>40.950000000000003</v>
          </cell>
          <cell r="DM691">
            <v>69.3</v>
          </cell>
          <cell r="DN691">
            <v>110.25</v>
          </cell>
          <cell r="DO691">
            <v>12.6</v>
          </cell>
          <cell r="DP691">
            <v>6.3</v>
          </cell>
          <cell r="DQ691">
            <v>18.899999999999999</v>
          </cell>
          <cell r="DR691">
            <v>32.549999999999997</v>
          </cell>
          <cell r="DS691">
            <v>22.05</v>
          </cell>
          <cell r="DT691">
            <v>54.6</v>
          </cell>
          <cell r="DU691">
            <v>4284</v>
          </cell>
          <cell r="DV691">
            <v>4530.75</v>
          </cell>
          <cell r="DW691">
            <v>8814.75</v>
          </cell>
        </row>
        <row r="692">
          <cell r="CL692" t="str">
            <v>651 - 950</v>
          </cell>
          <cell r="CM692">
            <v>240.45</v>
          </cell>
          <cell r="CN692">
            <v>49.35</v>
          </cell>
          <cell r="CO692">
            <v>4.2</v>
          </cell>
          <cell r="CP692">
            <v>10.5</v>
          </cell>
          <cell r="CQ692">
            <v>790.65</v>
          </cell>
          <cell r="CR692">
            <v>347.55</v>
          </cell>
          <cell r="CS692">
            <v>1.05</v>
          </cell>
          <cell r="CT692">
            <v>1443.75</v>
          </cell>
          <cell r="CV692" t="str">
            <v>1501-3000</v>
          </cell>
          <cell r="CW692">
            <v>423.15</v>
          </cell>
          <cell r="CX692">
            <v>90.3</v>
          </cell>
          <cell r="CY692">
            <v>513.45000000000005</v>
          </cell>
          <cell r="CZ692">
            <v>1936.2</v>
          </cell>
          <cell r="DA692">
            <v>888.3</v>
          </cell>
          <cell r="DB692">
            <v>2824.5</v>
          </cell>
          <cell r="DC692">
            <v>2533.65</v>
          </cell>
          <cell r="DD692">
            <v>1819.65</v>
          </cell>
          <cell r="DE692">
            <v>4353.3</v>
          </cell>
          <cell r="DF692">
            <v>306.60000000000002</v>
          </cell>
          <cell r="DG692">
            <v>289.8</v>
          </cell>
          <cell r="DH692">
            <v>596.4</v>
          </cell>
          <cell r="DI692">
            <v>546</v>
          </cell>
          <cell r="DJ692">
            <v>502.95</v>
          </cell>
          <cell r="DK692">
            <v>1048.95</v>
          </cell>
          <cell r="DL692">
            <v>130.19999999999999</v>
          </cell>
          <cell r="DM692">
            <v>173.25</v>
          </cell>
          <cell r="DN692">
            <v>303.45</v>
          </cell>
          <cell r="DO692">
            <v>19.95</v>
          </cell>
          <cell r="DP692">
            <v>19.95</v>
          </cell>
          <cell r="DQ692">
            <v>39.9</v>
          </cell>
          <cell r="DR692">
            <v>15.75</v>
          </cell>
          <cell r="DS692">
            <v>9.4499999999999993</v>
          </cell>
          <cell r="DT692">
            <v>25.2</v>
          </cell>
          <cell r="DU692">
            <v>5911.5</v>
          </cell>
          <cell r="DV692">
            <v>3793.65</v>
          </cell>
          <cell r="DW692">
            <v>9705.15</v>
          </cell>
        </row>
        <row r="693">
          <cell r="CL693" t="str">
            <v>951-1500</v>
          </cell>
          <cell r="CM693">
            <v>3721.2</v>
          </cell>
          <cell r="CN693">
            <v>86.1</v>
          </cell>
          <cell r="CO693">
            <v>0</v>
          </cell>
          <cell r="CP693">
            <v>5.25</v>
          </cell>
          <cell r="CQ693">
            <v>462</v>
          </cell>
          <cell r="CR693">
            <v>77.7</v>
          </cell>
          <cell r="CS693">
            <v>3.15</v>
          </cell>
          <cell r="CT693">
            <v>4355.3999999999996</v>
          </cell>
          <cell r="CV693" t="str">
            <v>3001-4500</v>
          </cell>
          <cell r="CW693">
            <v>33.6</v>
          </cell>
          <cell r="CX693">
            <v>2.1</v>
          </cell>
          <cell r="CY693">
            <v>35.700000000000003</v>
          </cell>
          <cell r="CZ693">
            <v>291.89999999999998</v>
          </cell>
          <cell r="DA693">
            <v>90.3</v>
          </cell>
          <cell r="DB693">
            <v>382.2</v>
          </cell>
          <cell r="DC693">
            <v>735</v>
          </cell>
          <cell r="DD693">
            <v>395.85</v>
          </cell>
          <cell r="DE693">
            <v>1130.8499999999999</v>
          </cell>
          <cell r="DF693">
            <v>102.9</v>
          </cell>
          <cell r="DG693">
            <v>102.9</v>
          </cell>
          <cell r="DH693">
            <v>205.8</v>
          </cell>
          <cell r="DI693">
            <v>325.5</v>
          </cell>
          <cell r="DJ693">
            <v>215.25</v>
          </cell>
          <cell r="DK693">
            <v>540.75</v>
          </cell>
          <cell r="DL693">
            <v>195.3</v>
          </cell>
          <cell r="DM693">
            <v>250.95</v>
          </cell>
          <cell r="DN693">
            <v>446.25</v>
          </cell>
          <cell r="DO693">
            <v>31.5</v>
          </cell>
          <cell r="DP693">
            <v>45.15</v>
          </cell>
          <cell r="DQ693">
            <v>76.650000000000006</v>
          </cell>
          <cell r="DR693">
            <v>4.2</v>
          </cell>
          <cell r="DS693">
            <v>3.15</v>
          </cell>
          <cell r="DT693">
            <v>7.35</v>
          </cell>
          <cell r="DU693">
            <v>1719.9</v>
          </cell>
          <cell r="DV693">
            <v>1105.6500000000001</v>
          </cell>
          <cell r="DW693">
            <v>2825.55</v>
          </cell>
        </row>
        <row r="694">
          <cell r="CL694" t="str">
            <v>1501-3000</v>
          </cell>
          <cell r="CM694">
            <v>5235.3</v>
          </cell>
          <cell r="CN694">
            <v>42</v>
          </cell>
          <cell r="CO694">
            <v>1.05</v>
          </cell>
          <cell r="CP694">
            <v>9.4499999999999993</v>
          </cell>
          <cell r="CQ694">
            <v>630</v>
          </cell>
          <cell r="CR694">
            <v>55.65</v>
          </cell>
          <cell r="CS694">
            <v>3.15</v>
          </cell>
          <cell r="CT694">
            <v>5976.6</v>
          </cell>
          <cell r="CV694" t="str">
            <v>4501-6000</v>
          </cell>
          <cell r="CW694">
            <v>2.1</v>
          </cell>
          <cell r="CX694">
            <v>1.05</v>
          </cell>
          <cell r="CY694">
            <v>3.15</v>
          </cell>
          <cell r="CZ694">
            <v>79.8</v>
          </cell>
          <cell r="DA694">
            <v>18.899999999999999</v>
          </cell>
          <cell r="DB694">
            <v>98.7</v>
          </cell>
          <cell r="DC694">
            <v>236.25</v>
          </cell>
          <cell r="DD694">
            <v>94.5</v>
          </cell>
          <cell r="DE694">
            <v>330.75</v>
          </cell>
          <cell r="DF694">
            <v>58.8</v>
          </cell>
          <cell r="DG694">
            <v>46.2</v>
          </cell>
          <cell r="DH694">
            <v>105</v>
          </cell>
          <cell r="DI694">
            <v>140.69999999999999</v>
          </cell>
          <cell r="DJ694">
            <v>57.75</v>
          </cell>
          <cell r="DK694">
            <v>198.45</v>
          </cell>
          <cell r="DL694">
            <v>243.6</v>
          </cell>
          <cell r="DM694">
            <v>219.45</v>
          </cell>
          <cell r="DN694">
            <v>463.05</v>
          </cell>
          <cell r="DO694">
            <v>68.25</v>
          </cell>
          <cell r="DP694">
            <v>44.1</v>
          </cell>
          <cell r="DQ694">
            <v>112.35</v>
          </cell>
          <cell r="DR694">
            <v>2.1</v>
          </cell>
          <cell r="DS694">
            <v>2.1</v>
          </cell>
          <cell r="DT694">
            <v>4.2</v>
          </cell>
          <cell r="DU694">
            <v>831.6</v>
          </cell>
          <cell r="DV694">
            <v>484.05</v>
          </cell>
          <cell r="DW694">
            <v>1315.65</v>
          </cell>
        </row>
        <row r="695">
          <cell r="CL695" t="str">
            <v>3001-4500</v>
          </cell>
          <cell r="CM695">
            <v>1541.4</v>
          </cell>
          <cell r="CN695">
            <v>8.4</v>
          </cell>
          <cell r="CO695">
            <v>0</v>
          </cell>
          <cell r="CP695">
            <v>1.05</v>
          </cell>
          <cell r="CQ695">
            <v>159.6</v>
          </cell>
          <cell r="CR695">
            <v>19.95</v>
          </cell>
          <cell r="CS695">
            <v>2.1</v>
          </cell>
          <cell r="CT695">
            <v>1732.5</v>
          </cell>
          <cell r="CV695" t="str">
            <v>6001-7500</v>
          </cell>
          <cell r="CW695">
            <v>0</v>
          </cell>
          <cell r="CX695">
            <v>1.05</v>
          </cell>
          <cell r="CY695">
            <v>1.05</v>
          </cell>
          <cell r="CZ695">
            <v>14.7</v>
          </cell>
          <cell r="DA695">
            <v>2.1</v>
          </cell>
          <cell r="DB695">
            <v>16.8</v>
          </cell>
          <cell r="DC695">
            <v>70.349999999999994</v>
          </cell>
          <cell r="DD695">
            <v>17.850000000000001</v>
          </cell>
          <cell r="DE695">
            <v>88.2</v>
          </cell>
          <cell r="DF695">
            <v>23.1</v>
          </cell>
          <cell r="DG695">
            <v>9.4499999999999993</v>
          </cell>
          <cell r="DH695">
            <v>32.549999999999997</v>
          </cell>
          <cell r="DI695">
            <v>48.3</v>
          </cell>
          <cell r="DJ695">
            <v>7.35</v>
          </cell>
          <cell r="DK695">
            <v>55.65</v>
          </cell>
          <cell r="DL695">
            <v>94.5</v>
          </cell>
          <cell r="DM695">
            <v>33.6</v>
          </cell>
          <cell r="DN695">
            <v>128.1</v>
          </cell>
          <cell r="DO695">
            <v>44.1</v>
          </cell>
          <cell r="DP695">
            <v>16.8</v>
          </cell>
          <cell r="DQ695">
            <v>60.9</v>
          </cell>
          <cell r="DR695">
            <v>3.15</v>
          </cell>
          <cell r="DS695">
            <v>1.05</v>
          </cell>
          <cell r="DT695">
            <v>4.2</v>
          </cell>
          <cell r="DU695">
            <v>298.2</v>
          </cell>
          <cell r="DV695">
            <v>89.25</v>
          </cell>
          <cell r="DW695">
            <v>387.45</v>
          </cell>
        </row>
        <row r="696">
          <cell r="CL696" t="str">
            <v>4501-6000</v>
          </cell>
          <cell r="CM696">
            <v>784.35</v>
          </cell>
          <cell r="CN696">
            <v>1.05</v>
          </cell>
          <cell r="CO696">
            <v>0</v>
          </cell>
          <cell r="CP696">
            <v>1.05</v>
          </cell>
          <cell r="CQ696">
            <v>49.35</v>
          </cell>
          <cell r="CR696">
            <v>3.15</v>
          </cell>
          <cell r="CS696">
            <v>1.05</v>
          </cell>
          <cell r="CT696">
            <v>840</v>
          </cell>
          <cell r="CV696" t="str">
            <v>7500 or more</v>
          </cell>
          <cell r="CW696">
            <v>0</v>
          </cell>
          <cell r="CX696">
            <v>1.05</v>
          </cell>
          <cell r="CY696">
            <v>1.05</v>
          </cell>
          <cell r="CZ696">
            <v>21</v>
          </cell>
          <cell r="DA696">
            <v>11.55</v>
          </cell>
          <cell r="DB696">
            <v>32.549999999999997</v>
          </cell>
          <cell r="DC696">
            <v>73.5</v>
          </cell>
          <cell r="DD696">
            <v>14.7</v>
          </cell>
          <cell r="DE696">
            <v>88.2</v>
          </cell>
          <cell r="DF696">
            <v>29.4</v>
          </cell>
          <cell r="DG696">
            <v>11.55</v>
          </cell>
          <cell r="DH696">
            <v>40.950000000000003</v>
          </cell>
          <cell r="DI696">
            <v>26.25</v>
          </cell>
          <cell r="DJ696">
            <v>5.25</v>
          </cell>
          <cell r="DK696">
            <v>31.5</v>
          </cell>
          <cell r="DL696">
            <v>95.55</v>
          </cell>
          <cell r="DM696">
            <v>23.1</v>
          </cell>
          <cell r="DN696">
            <v>118.65</v>
          </cell>
          <cell r="DO696">
            <v>68.25</v>
          </cell>
          <cell r="DP696">
            <v>25.2</v>
          </cell>
          <cell r="DQ696">
            <v>93.45</v>
          </cell>
          <cell r="DR696">
            <v>3.15</v>
          </cell>
          <cell r="DS696">
            <v>0</v>
          </cell>
          <cell r="DT696">
            <v>3.15</v>
          </cell>
          <cell r="DU696">
            <v>317.10000000000002</v>
          </cell>
          <cell r="DV696">
            <v>92.4</v>
          </cell>
          <cell r="DW696">
            <v>409.5</v>
          </cell>
        </row>
        <row r="697">
          <cell r="CL697" t="str">
            <v>6001-7500</v>
          </cell>
          <cell r="CM697">
            <v>287.7</v>
          </cell>
          <cell r="CN697">
            <v>0</v>
          </cell>
          <cell r="CO697">
            <v>0</v>
          </cell>
          <cell r="CP697">
            <v>0</v>
          </cell>
          <cell r="CQ697">
            <v>11.55</v>
          </cell>
          <cell r="CR697">
            <v>2.1</v>
          </cell>
          <cell r="CS697">
            <v>0</v>
          </cell>
          <cell r="CT697">
            <v>301.35000000000002</v>
          </cell>
          <cell r="CV697" t="str">
            <v>Not rep.</v>
          </cell>
          <cell r="CW697">
            <v>640.5</v>
          </cell>
          <cell r="CX697">
            <v>729.75</v>
          </cell>
          <cell r="CY697">
            <v>1370.25</v>
          </cell>
          <cell r="CZ697">
            <v>3382.05</v>
          </cell>
          <cell r="DA697">
            <v>2765.7</v>
          </cell>
          <cell r="DB697">
            <v>6147.75</v>
          </cell>
          <cell r="DC697">
            <v>4420.5</v>
          </cell>
          <cell r="DD697">
            <v>3621.45</v>
          </cell>
          <cell r="DE697">
            <v>8041.95</v>
          </cell>
          <cell r="DF697">
            <v>667.8</v>
          </cell>
          <cell r="DG697">
            <v>719.25</v>
          </cell>
          <cell r="DH697">
            <v>1387.05</v>
          </cell>
          <cell r="DI697">
            <v>1191.75</v>
          </cell>
          <cell r="DJ697">
            <v>937.65</v>
          </cell>
          <cell r="DK697">
            <v>2129.4</v>
          </cell>
          <cell r="DL697">
            <v>925.05</v>
          </cell>
          <cell r="DM697">
            <v>783.3</v>
          </cell>
          <cell r="DN697">
            <v>1708.35</v>
          </cell>
          <cell r="DO697">
            <v>391.65</v>
          </cell>
          <cell r="DP697">
            <v>195.3</v>
          </cell>
          <cell r="DQ697">
            <v>586.95000000000005</v>
          </cell>
          <cell r="DR697">
            <v>157.5</v>
          </cell>
          <cell r="DS697">
            <v>117.6</v>
          </cell>
          <cell r="DT697">
            <v>275.10000000000002</v>
          </cell>
          <cell r="DU697">
            <v>11776.8</v>
          </cell>
          <cell r="DV697">
            <v>9870</v>
          </cell>
          <cell r="DW697">
            <v>21646.799999999999</v>
          </cell>
        </row>
        <row r="698">
          <cell r="CL698" t="str">
            <v>7500 or more</v>
          </cell>
          <cell r="CM698">
            <v>308.7</v>
          </cell>
          <cell r="CN698">
            <v>0</v>
          </cell>
          <cell r="CO698">
            <v>0</v>
          </cell>
          <cell r="CP698">
            <v>1.05</v>
          </cell>
          <cell r="CQ698">
            <v>6.3</v>
          </cell>
          <cell r="CR698">
            <v>2.1</v>
          </cell>
          <cell r="CS698">
            <v>0</v>
          </cell>
          <cell r="CT698">
            <v>318.14999999999998</v>
          </cell>
        </row>
        <row r="699">
          <cell r="CL699" t="str">
            <v>Not reported</v>
          </cell>
          <cell r="CM699">
            <v>10222.799999999999</v>
          </cell>
          <cell r="CN699">
            <v>160.65</v>
          </cell>
          <cell r="CO699">
            <v>3.15</v>
          </cell>
          <cell r="CP699">
            <v>56.7</v>
          </cell>
          <cell r="CQ699">
            <v>1044.75</v>
          </cell>
          <cell r="CR699">
            <v>365.4</v>
          </cell>
          <cell r="CS699">
            <v>309.75</v>
          </cell>
          <cell r="CT699">
            <v>12163.2</v>
          </cell>
          <cell r="CV699" t="str">
            <v>TOTAL</v>
          </cell>
          <cell r="CW699">
            <v>2366.6999999999998</v>
          </cell>
          <cell r="CX699">
            <v>3467.1</v>
          </cell>
          <cell r="CY699">
            <v>5833.8</v>
          </cell>
          <cell r="CZ699">
            <v>9497.25</v>
          </cell>
          <cell r="DA699">
            <v>11707.5</v>
          </cell>
          <cell r="DB699">
            <v>21204.75</v>
          </cell>
          <cell r="DC699">
            <v>10792.95</v>
          </cell>
          <cell r="DD699">
            <v>10736.25</v>
          </cell>
          <cell r="DE699">
            <v>21529.200000000001</v>
          </cell>
          <cell r="DF699">
            <v>1627.5</v>
          </cell>
          <cell r="DG699">
            <v>2207.1</v>
          </cell>
          <cell r="DH699">
            <v>3834.6</v>
          </cell>
          <cell r="DI699">
            <v>2631.3</v>
          </cell>
          <cell r="DJ699">
            <v>2500.0500000000002</v>
          </cell>
          <cell r="DK699">
            <v>5131.3500000000004</v>
          </cell>
          <cell r="DL699">
            <v>1792.35</v>
          </cell>
          <cell r="DM699">
            <v>1839.6</v>
          </cell>
          <cell r="DN699">
            <v>3631.95</v>
          </cell>
          <cell r="DO699">
            <v>651</v>
          </cell>
          <cell r="DP699">
            <v>403.2</v>
          </cell>
          <cell r="DQ699">
            <v>1054.2</v>
          </cell>
          <cell r="DR699">
            <v>283.5</v>
          </cell>
          <cell r="DS699">
            <v>331.8</v>
          </cell>
          <cell r="DT699">
            <v>615.29999999999995</v>
          </cell>
          <cell r="DU699">
            <v>29642.55</v>
          </cell>
          <cell r="DV699">
            <v>33192.6</v>
          </cell>
          <cell r="DW699">
            <v>62835.15</v>
          </cell>
        </row>
        <row r="700">
          <cell r="CL700" t="str">
            <v>TOTAL</v>
          </cell>
          <cell r="CM700">
            <v>22498.35</v>
          </cell>
          <cell r="CN700">
            <v>1563.45</v>
          </cell>
          <cell r="CO700">
            <v>36.75</v>
          </cell>
          <cell r="CP700">
            <v>3335.85</v>
          </cell>
          <cell r="CQ700">
            <v>3330.6</v>
          </cell>
          <cell r="CR700">
            <v>2403.4499999999998</v>
          </cell>
          <cell r="CS700">
            <v>364.35</v>
          </cell>
          <cell r="CT700">
            <v>33532.800000000003</v>
          </cell>
          <cell r="CV700" t="str">
            <v>Source: Census 2000</v>
          </cell>
        </row>
        <row r="702">
          <cell r="CL702" t="str">
            <v>Female</v>
          </cell>
        </row>
        <row r="704">
          <cell r="CL704" t="str">
            <v>No income</v>
          </cell>
          <cell r="CM704">
            <v>5.25</v>
          </cell>
          <cell r="CN704">
            <v>1067.8499999999999</v>
          </cell>
          <cell r="CO704">
            <v>4781.7</v>
          </cell>
          <cell r="CP704">
            <v>3276</v>
          </cell>
          <cell r="CQ704">
            <v>279.3</v>
          </cell>
          <cell r="CR704">
            <v>1513.05</v>
          </cell>
          <cell r="CS704">
            <v>81.900000000000006</v>
          </cell>
          <cell r="CT704">
            <v>11005.05</v>
          </cell>
          <cell r="DJ704" t="str">
            <v>Main</v>
          </cell>
          <cell r="DK704" t="str">
            <v>Socialeconomic</v>
          </cell>
          <cell r="DO704" t="str">
            <v>Main</v>
          </cell>
          <cell r="DP704" t="str">
            <v>Socialeconomic</v>
          </cell>
          <cell r="DS704" t="str">
            <v>Main</v>
          </cell>
          <cell r="DT704" t="str">
            <v>Socialeconomic</v>
          </cell>
        </row>
        <row r="705">
          <cell r="CL705" t="str">
            <v xml:space="preserve"> 1  -   300</v>
          </cell>
          <cell r="CM705">
            <v>82.95</v>
          </cell>
          <cell r="CN705">
            <v>53.55</v>
          </cell>
          <cell r="CO705">
            <v>66.150000000000006</v>
          </cell>
          <cell r="CP705">
            <v>69.3</v>
          </cell>
          <cell r="CQ705">
            <v>82.95</v>
          </cell>
          <cell r="CR705">
            <v>106.05</v>
          </cell>
          <cell r="CS705">
            <v>2.1</v>
          </cell>
          <cell r="CT705">
            <v>463.05</v>
          </cell>
          <cell r="CX705" t="str">
            <v>Table  280. Employed population by age, sex, and gross monthly income, 2000</v>
          </cell>
          <cell r="DN705" t="str">
            <v xml:space="preserve">Table 2125. Unemployment by former branch of </v>
          </cell>
          <cell r="DR705" t="str">
            <v xml:space="preserve">Table 2126. Unemployment by reason of </v>
          </cell>
        </row>
        <row r="706">
          <cell r="CL706" t="str">
            <v>301 - 650</v>
          </cell>
          <cell r="CM706">
            <v>1166.55</v>
          </cell>
          <cell r="CN706">
            <v>143.85</v>
          </cell>
          <cell r="CO706">
            <v>151.19999999999999</v>
          </cell>
          <cell r="CP706">
            <v>66.150000000000006</v>
          </cell>
          <cell r="CQ706">
            <v>131.25</v>
          </cell>
          <cell r="CR706">
            <v>266.7</v>
          </cell>
          <cell r="CS706">
            <v>7.35</v>
          </cell>
          <cell r="CT706">
            <v>1933.05</v>
          </cell>
          <cell r="DN706" t="str">
            <v>industry (ISIC) , 1997</v>
          </cell>
          <cell r="DR706" t="str">
            <v>unemployment  1997</v>
          </cell>
        </row>
        <row r="707">
          <cell r="CL707" t="str">
            <v>651 - 950</v>
          </cell>
          <cell r="CM707">
            <v>682.5</v>
          </cell>
          <cell r="CN707">
            <v>43.05</v>
          </cell>
          <cell r="CO707">
            <v>331.8</v>
          </cell>
          <cell r="CP707">
            <v>7.35</v>
          </cell>
          <cell r="CQ707">
            <v>1869</v>
          </cell>
          <cell r="CR707">
            <v>420</v>
          </cell>
          <cell r="CS707">
            <v>12.6</v>
          </cell>
          <cell r="CT707">
            <v>3366.3</v>
          </cell>
          <cell r="CX707" t="str">
            <v>Sex</v>
          </cell>
          <cell r="DO707">
            <v>1997</v>
          </cell>
          <cell r="DS707">
            <v>1997</v>
          </cell>
        </row>
        <row r="708">
          <cell r="CL708" t="str">
            <v>951-1500</v>
          </cell>
          <cell r="CM708">
            <v>4179</v>
          </cell>
          <cell r="CN708">
            <v>80.849999999999994</v>
          </cell>
          <cell r="CO708">
            <v>71.400000000000006</v>
          </cell>
          <cell r="CP708">
            <v>40.950000000000003</v>
          </cell>
          <cell r="CQ708">
            <v>221.55</v>
          </cell>
          <cell r="CR708">
            <v>61.95</v>
          </cell>
          <cell r="CS708">
            <v>1.05</v>
          </cell>
          <cell r="CT708">
            <v>4656.75</v>
          </cell>
          <cell r="CX708" t="str">
            <v>Gross monthly</v>
          </cell>
          <cell r="CY708" t="str">
            <v>Age group</v>
          </cell>
          <cell r="DL708" t="str">
            <v>Total employed</v>
          </cell>
          <cell r="DN708" t="str">
            <v>ISIC</v>
          </cell>
          <cell r="DO708" t="str">
            <v>Absolute</v>
          </cell>
          <cell r="DP708" t="str">
            <v>%</v>
          </cell>
          <cell r="DR708" t="str">
            <v>Reason</v>
          </cell>
          <cell r="DS708" t="str">
            <v>Absolute</v>
          </cell>
          <cell r="DT708" t="str">
            <v>%</v>
          </cell>
        </row>
        <row r="709">
          <cell r="CL709" t="str">
            <v>1501-3000</v>
          </cell>
          <cell r="CM709">
            <v>3494.4</v>
          </cell>
          <cell r="CN709">
            <v>28.35</v>
          </cell>
          <cell r="CO709">
            <v>52.5</v>
          </cell>
          <cell r="CP709">
            <v>8.4</v>
          </cell>
          <cell r="CQ709">
            <v>232.05</v>
          </cell>
          <cell r="CR709">
            <v>42</v>
          </cell>
          <cell r="CS709">
            <v>3.15</v>
          </cell>
          <cell r="CT709">
            <v>3860.85</v>
          </cell>
          <cell r="CX709" t="str">
            <v>income (in Afl.)</v>
          </cell>
          <cell r="CY709" t="str">
            <v>14</v>
          </cell>
          <cell r="CZ709" t="str">
            <v>15-19</v>
          </cell>
          <cell r="DA709" t="str">
            <v>20-24</v>
          </cell>
          <cell r="DB709" t="str">
            <v>25-29</v>
          </cell>
          <cell r="DC709" t="str">
            <v>30-34</v>
          </cell>
          <cell r="DD709" t="str">
            <v>35-39</v>
          </cell>
          <cell r="DE709" t="str">
            <v>40-44</v>
          </cell>
          <cell r="DF709" t="str">
            <v>45-49</v>
          </cell>
          <cell r="DG709" t="str">
            <v>50-54</v>
          </cell>
          <cell r="DH709" t="str">
            <v>55-59</v>
          </cell>
          <cell r="DI709" t="str">
            <v>60-64</v>
          </cell>
          <cell r="DJ709" t="str">
            <v>65+</v>
          </cell>
          <cell r="DK709" t="str">
            <v>Not rep.</v>
          </cell>
          <cell r="DL709" t="str">
            <v>population</v>
          </cell>
          <cell r="DX709" t="str">
            <v>Main</v>
          </cell>
          <cell r="DY709" t="str">
            <v>Socialeconomic</v>
          </cell>
          <cell r="EE709" t="str">
            <v>Main</v>
          </cell>
          <cell r="EF709" t="str">
            <v>Socialeconomic</v>
          </cell>
        </row>
        <row r="710">
          <cell r="CL710" t="str">
            <v>3001-4500</v>
          </cell>
          <cell r="CM710">
            <v>1074.1500000000001</v>
          </cell>
          <cell r="CN710">
            <v>2.1</v>
          </cell>
          <cell r="CO710">
            <v>4.2</v>
          </cell>
          <cell r="CP710">
            <v>5.25</v>
          </cell>
          <cell r="CQ710">
            <v>36.75</v>
          </cell>
          <cell r="CR710">
            <v>6.3</v>
          </cell>
          <cell r="CS710">
            <v>0</v>
          </cell>
          <cell r="CT710">
            <v>1128.75</v>
          </cell>
          <cell r="DN710" t="str">
            <v>Agriculture, hunting and forestry</v>
          </cell>
          <cell r="DO710">
            <v>16</v>
          </cell>
          <cell r="DP710">
            <v>0.5</v>
          </cell>
        </row>
        <row r="711">
          <cell r="CL711" t="str">
            <v>4501-6000</v>
          </cell>
          <cell r="CM711">
            <v>473.55</v>
          </cell>
          <cell r="CN711">
            <v>1.05</v>
          </cell>
          <cell r="CO711">
            <v>1.05</v>
          </cell>
          <cell r="CP711">
            <v>0</v>
          </cell>
          <cell r="CQ711">
            <v>13.65</v>
          </cell>
          <cell r="CR711">
            <v>1.05</v>
          </cell>
          <cell r="CS711">
            <v>0</v>
          </cell>
          <cell r="CT711">
            <v>490.35</v>
          </cell>
          <cell r="CX711" t="str">
            <v>Male</v>
          </cell>
          <cell r="DN711" t="str">
            <v>Mining and quarrying</v>
          </cell>
          <cell r="DO711">
            <v>0</v>
          </cell>
          <cell r="DP711">
            <v>0</v>
          </cell>
          <cell r="DR711" t="str">
            <v>Got Married</v>
          </cell>
          <cell r="DS711">
            <v>49</v>
          </cell>
          <cell r="DT711">
            <v>1.5</v>
          </cell>
        </row>
        <row r="712">
          <cell r="CL712" t="str">
            <v>6001-7500</v>
          </cell>
          <cell r="CM712">
            <v>88.2</v>
          </cell>
          <cell r="CN712">
            <v>0</v>
          </cell>
          <cell r="CO712">
            <v>1.05</v>
          </cell>
          <cell r="CP712">
            <v>1.05</v>
          </cell>
          <cell r="CQ712">
            <v>2.1</v>
          </cell>
          <cell r="CR712">
            <v>1.05</v>
          </cell>
          <cell r="CS712">
            <v>0</v>
          </cell>
          <cell r="CT712">
            <v>93.45</v>
          </cell>
          <cell r="DN712" t="str">
            <v>Manufacturing</v>
          </cell>
          <cell r="DO712">
            <v>164</v>
          </cell>
          <cell r="DP712">
            <v>4.9000000000000004</v>
          </cell>
          <cell r="DR712" t="str">
            <v>Birth of a child</v>
          </cell>
          <cell r="DS712">
            <v>148</v>
          </cell>
          <cell r="DT712">
            <v>4.4000000000000004</v>
          </cell>
        </row>
        <row r="713">
          <cell r="CL713" t="str">
            <v>7500 or more</v>
          </cell>
          <cell r="CM713">
            <v>85.05</v>
          </cell>
          <cell r="CN713">
            <v>1.05</v>
          </cell>
          <cell r="CO713">
            <v>1.05</v>
          </cell>
          <cell r="CP713">
            <v>0</v>
          </cell>
          <cell r="CQ713">
            <v>5.25</v>
          </cell>
          <cell r="CR713">
            <v>1.05</v>
          </cell>
          <cell r="CS713">
            <v>0</v>
          </cell>
          <cell r="CT713">
            <v>93.45</v>
          </cell>
          <cell r="CX713" t="str">
            <v>No income</v>
          </cell>
          <cell r="CY713">
            <v>0</v>
          </cell>
          <cell r="CZ713">
            <v>0</v>
          </cell>
          <cell r="DA713">
            <v>0</v>
          </cell>
          <cell r="DB713">
            <v>2.1</v>
          </cell>
          <cell r="DC713">
            <v>0</v>
          </cell>
          <cell r="DD713">
            <v>1.05</v>
          </cell>
          <cell r="DE713">
            <v>0</v>
          </cell>
          <cell r="DF713">
            <v>0</v>
          </cell>
          <cell r="DG713">
            <v>0</v>
          </cell>
          <cell r="DH713">
            <v>1.05</v>
          </cell>
          <cell r="DI713">
            <v>0</v>
          </cell>
          <cell r="DJ713">
            <v>0</v>
          </cell>
          <cell r="DK713">
            <v>0</v>
          </cell>
          <cell r="DL713">
            <v>4.2</v>
          </cell>
          <cell r="DN713" t="str">
            <v>Electricity, gas and water supply</v>
          </cell>
          <cell r="DO713">
            <v>33</v>
          </cell>
          <cell r="DP713">
            <v>1</v>
          </cell>
          <cell r="DR713" t="str">
            <v>Health reasons, disabled for work</v>
          </cell>
          <cell r="DS713">
            <v>312</v>
          </cell>
          <cell r="DT713">
            <v>9.3000000000000007</v>
          </cell>
        </row>
        <row r="714">
          <cell r="CL714" t="str">
            <v>Not reported</v>
          </cell>
          <cell r="CM714">
            <v>8088.15</v>
          </cell>
          <cell r="CN714">
            <v>133.35</v>
          </cell>
          <cell r="CO714">
            <v>338.1</v>
          </cell>
          <cell r="CP714">
            <v>64.05</v>
          </cell>
          <cell r="CQ714">
            <v>1072.05</v>
          </cell>
          <cell r="CR714">
            <v>328.65</v>
          </cell>
          <cell r="CS714">
            <v>279.3</v>
          </cell>
          <cell r="CT714">
            <v>10303.65</v>
          </cell>
          <cell r="CX714" t="str">
            <v xml:space="preserve"> 1  -   300</v>
          </cell>
          <cell r="CY714">
            <v>2.1</v>
          </cell>
          <cell r="CZ714">
            <v>8.4</v>
          </cell>
          <cell r="DA714">
            <v>9.4499999999999993</v>
          </cell>
          <cell r="DB714">
            <v>4.2</v>
          </cell>
          <cell r="DC714">
            <v>3.15</v>
          </cell>
          <cell r="DD714">
            <v>1.05</v>
          </cell>
          <cell r="DE714">
            <v>2.1</v>
          </cell>
          <cell r="DF714">
            <v>2.1</v>
          </cell>
          <cell r="DG714">
            <v>4.2</v>
          </cell>
          <cell r="DH714">
            <v>1.05</v>
          </cell>
          <cell r="DI714">
            <v>1.05</v>
          </cell>
          <cell r="DJ714">
            <v>2.1</v>
          </cell>
          <cell r="DK714">
            <v>0</v>
          </cell>
          <cell r="DL714">
            <v>40.950000000000003</v>
          </cell>
          <cell r="DN714" t="str">
            <v>Construction</v>
          </cell>
          <cell r="DO714">
            <v>394</v>
          </cell>
          <cell r="DP714">
            <v>11.8</v>
          </cell>
          <cell r="DR714" t="str">
            <v>Studies/Courses</v>
          </cell>
          <cell r="DS714">
            <v>82</v>
          </cell>
          <cell r="DT714">
            <v>2.5</v>
          </cell>
        </row>
        <row r="715">
          <cell r="CL715" t="str">
            <v>TOTAL</v>
          </cell>
          <cell r="CM715">
            <v>19419.75</v>
          </cell>
          <cell r="CN715">
            <v>1555.05</v>
          </cell>
          <cell r="CO715">
            <v>5800.2</v>
          </cell>
          <cell r="CP715">
            <v>3538.5</v>
          </cell>
          <cell r="CQ715">
            <v>3945.9</v>
          </cell>
          <cell r="CR715">
            <v>2747.85</v>
          </cell>
          <cell r="CS715">
            <v>387.45</v>
          </cell>
          <cell r="CT715">
            <v>37394.699999999997</v>
          </cell>
          <cell r="CX715" t="str">
            <v>301 - 650</v>
          </cell>
          <cell r="CY715">
            <v>0</v>
          </cell>
          <cell r="CZ715">
            <v>19.95</v>
          </cell>
          <cell r="DA715">
            <v>22.05</v>
          </cell>
          <cell r="DB715">
            <v>12.6</v>
          </cell>
          <cell r="DC715">
            <v>9.4499999999999993</v>
          </cell>
          <cell r="DD715">
            <v>10.5</v>
          </cell>
          <cell r="DE715">
            <v>10.5</v>
          </cell>
          <cell r="DF715">
            <v>10.5</v>
          </cell>
          <cell r="DG715">
            <v>6.3</v>
          </cell>
          <cell r="DH715">
            <v>3.15</v>
          </cell>
          <cell r="DI715">
            <v>1.05</v>
          </cell>
          <cell r="DJ715">
            <v>5.25</v>
          </cell>
          <cell r="DK715">
            <v>0</v>
          </cell>
          <cell r="DL715">
            <v>111.3</v>
          </cell>
          <cell r="DN715" t="str">
            <v>Wholesale and retail trade, repair</v>
          </cell>
          <cell r="DO715">
            <v>509</v>
          </cell>
          <cell r="DP715">
            <v>15.2</v>
          </cell>
          <cell r="DR715" t="str">
            <v>Military draft</v>
          </cell>
          <cell r="DS715">
            <v>0</v>
          </cell>
          <cell r="DT715">
            <v>0</v>
          </cell>
        </row>
        <row r="716">
          <cell r="CX716" t="str">
            <v>651 - 950</v>
          </cell>
          <cell r="CY716">
            <v>0</v>
          </cell>
          <cell r="CZ716">
            <v>17.850000000000001</v>
          </cell>
          <cell r="DA716">
            <v>31.5</v>
          </cell>
          <cell r="DB716">
            <v>25.2</v>
          </cell>
          <cell r="DC716">
            <v>29.4</v>
          </cell>
          <cell r="DD716">
            <v>40.950000000000003</v>
          </cell>
          <cell r="DE716">
            <v>17.850000000000001</v>
          </cell>
          <cell r="DF716">
            <v>28.35</v>
          </cell>
          <cell r="DG716">
            <v>16.8</v>
          </cell>
          <cell r="DH716">
            <v>11.55</v>
          </cell>
          <cell r="DI716">
            <v>14.7</v>
          </cell>
          <cell r="DJ716">
            <v>6.3</v>
          </cell>
          <cell r="DK716">
            <v>0</v>
          </cell>
          <cell r="DL716">
            <v>240.45</v>
          </cell>
          <cell r="DN716" t="str">
            <v>Hotels and restaurants</v>
          </cell>
          <cell r="DO716">
            <v>525</v>
          </cell>
          <cell r="DP716">
            <v>15.7</v>
          </cell>
          <cell r="DR716" t="str">
            <v>Quit for personal reasons</v>
          </cell>
          <cell r="DS716">
            <v>706</v>
          </cell>
          <cell r="DT716">
            <v>21.1</v>
          </cell>
        </row>
        <row r="717">
          <cell r="CL717" t="str">
            <v>Both sexes</v>
          </cell>
          <cell r="CX717" t="str">
            <v>951-1500</v>
          </cell>
          <cell r="CY717">
            <v>0</v>
          </cell>
          <cell r="CZ717">
            <v>140.69999999999999</v>
          </cell>
          <cell r="DA717">
            <v>534.45000000000005</v>
          </cell>
          <cell r="DB717">
            <v>625.79999999999995</v>
          </cell>
          <cell r="DC717">
            <v>627.9</v>
          </cell>
          <cell r="DD717">
            <v>611.1</v>
          </cell>
          <cell r="DE717">
            <v>450.45</v>
          </cell>
          <cell r="DF717">
            <v>292.95</v>
          </cell>
          <cell r="DG717">
            <v>180.6</v>
          </cell>
          <cell r="DH717">
            <v>141.75</v>
          </cell>
          <cell r="DI717">
            <v>55.65</v>
          </cell>
          <cell r="DJ717">
            <v>56.7</v>
          </cell>
          <cell r="DK717">
            <v>3.15</v>
          </cell>
          <cell r="DL717">
            <v>3721.2</v>
          </cell>
          <cell r="DN717" t="str">
            <v>Transport, storage and communications</v>
          </cell>
          <cell r="DO717">
            <v>82</v>
          </cell>
          <cell r="DP717">
            <v>2.5</v>
          </cell>
          <cell r="DR717" t="str">
            <v>Own company closed down or sold</v>
          </cell>
          <cell r="DS717">
            <v>82</v>
          </cell>
          <cell r="DT717">
            <v>2.5</v>
          </cell>
        </row>
        <row r="718">
          <cell r="CX718" t="str">
            <v>1501-3000</v>
          </cell>
          <cell r="CY718">
            <v>0</v>
          </cell>
          <cell r="CZ718">
            <v>24.15</v>
          </cell>
          <cell r="DA718">
            <v>325.5</v>
          </cell>
          <cell r="DB718">
            <v>675.15</v>
          </cell>
          <cell r="DC718">
            <v>893.55</v>
          </cell>
          <cell r="DD718">
            <v>1027.95</v>
          </cell>
          <cell r="DE718">
            <v>799.05</v>
          </cell>
          <cell r="DF718">
            <v>590.1</v>
          </cell>
          <cell r="DG718">
            <v>442.05</v>
          </cell>
          <cell r="DH718">
            <v>261.45</v>
          </cell>
          <cell r="DI718">
            <v>113.4</v>
          </cell>
          <cell r="DJ718">
            <v>79.8</v>
          </cell>
          <cell r="DK718">
            <v>3.15</v>
          </cell>
          <cell r="DL718">
            <v>5235.3</v>
          </cell>
          <cell r="DN718" t="str">
            <v>Financial intermediation</v>
          </cell>
          <cell r="DO718">
            <v>33</v>
          </cell>
          <cell r="DP718">
            <v>1</v>
          </cell>
          <cell r="DR718" t="str">
            <v>Fired due to company closure, etc.</v>
          </cell>
          <cell r="DS718">
            <v>279</v>
          </cell>
          <cell r="DT718">
            <v>8.4</v>
          </cell>
        </row>
        <row r="719">
          <cell r="CL719" t="str">
            <v>No income</v>
          </cell>
          <cell r="CM719">
            <v>9.4499999999999993</v>
          </cell>
          <cell r="CN719">
            <v>2176.65</v>
          </cell>
          <cell r="CO719">
            <v>4809</v>
          </cell>
          <cell r="CP719">
            <v>6459.6</v>
          </cell>
          <cell r="CQ719">
            <v>366.45</v>
          </cell>
          <cell r="CR719">
            <v>2788.8</v>
          </cell>
          <cell r="CS719">
            <v>116.55</v>
          </cell>
          <cell r="CT719">
            <v>16726.5</v>
          </cell>
          <cell r="CX719" t="str">
            <v>3001-4500</v>
          </cell>
          <cell r="CY719">
            <v>0</v>
          </cell>
          <cell r="CZ719">
            <v>1.05</v>
          </cell>
          <cell r="DA719">
            <v>14.7</v>
          </cell>
          <cell r="DB719">
            <v>117.6</v>
          </cell>
          <cell r="DC719">
            <v>216.3</v>
          </cell>
          <cell r="DD719">
            <v>276.14999999999998</v>
          </cell>
          <cell r="DE719">
            <v>286.64999999999998</v>
          </cell>
          <cell r="DF719">
            <v>234.15</v>
          </cell>
          <cell r="DG719">
            <v>185.85</v>
          </cell>
          <cell r="DH719">
            <v>138.6</v>
          </cell>
          <cell r="DI719">
            <v>37.799999999999997</v>
          </cell>
          <cell r="DJ719">
            <v>31.5</v>
          </cell>
          <cell r="DK719">
            <v>1.05</v>
          </cell>
          <cell r="DL719">
            <v>1541.4</v>
          </cell>
          <cell r="DN719" t="str">
            <v>Real estate, renting and business activities</v>
          </cell>
          <cell r="DO719">
            <v>230</v>
          </cell>
          <cell r="DP719">
            <v>6.9</v>
          </cell>
          <cell r="DR719" t="str">
            <v>Fired due to contract deadline; other</v>
          </cell>
          <cell r="DS719">
            <v>493</v>
          </cell>
          <cell r="DT719">
            <v>14.8</v>
          </cell>
        </row>
        <row r="720">
          <cell r="CL720" t="str">
            <v xml:space="preserve"> 1  -   300</v>
          </cell>
          <cell r="CM720">
            <v>123.9</v>
          </cell>
          <cell r="CN720">
            <v>113.4</v>
          </cell>
          <cell r="CO720">
            <v>67.2</v>
          </cell>
          <cell r="CP720">
            <v>114.45</v>
          </cell>
          <cell r="CQ720">
            <v>122.85</v>
          </cell>
          <cell r="CR720">
            <v>254.1</v>
          </cell>
          <cell r="CS720">
            <v>6.3</v>
          </cell>
          <cell r="CT720">
            <v>802.2</v>
          </cell>
          <cell r="CX720" t="str">
            <v>4501-6000</v>
          </cell>
          <cell r="CY720">
            <v>0</v>
          </cell>
          <cell r="CZ720">
            <v>0</v>
          </cell>
          <cell r="DA720">
            <v>6.3</v>
          </cell>
          <cell r="DB720">
            <v>32.549999999999997</v>
          </cell>
          <cell r="DC720">
            <v>79.8</v>
          </cell>
          <cell r="DD720">
            <v>124.95</v>
          </cell>
          <cell r="DE720">
            <v>140.69999999999999</v>
          </cell>
          <cell r="DF720">
            <v>158.55000000000001</v>
          </cell>
          <cell r="DG720">
            <v>124.95</v>
          </cell>
          <cell r="DH720">
            <v>66.150000000000006</v>
          </cell>
          <cell r="DI720">
            <v>27.3</v>
          </cell>
          <cell r="DJ720">
            <v>22.05</v>
          </cell>
          <cell r="DK720">
            <v>1.05</v>
          </cell>
          <cell r="DL720">
            <v>784.35</v>
          </cell>
          <cell r="DN720" t="str">
            <v>Public administration and defense; social security</v>
          </cell>
          <cell r="DO720">
            <v>82</v>
          </cell>
          <cell r="DP720">
            <v>2.5</v>
          </cell>
          <cell r="DR720" t="str">
            <v>Retired, rentier</v>
          </cell>
          <cell r="DS720">
            <v>16</v>
          </cell>
          <cell r="DT720">
            <v>0.5</v>
          </cell>
        </row>
        <row r="721">
          <cell r="CL721" t="str">
            <v>301 - 650</v>
          </cell>
          <cell r="CM721">
            <v>1277.8499999999999</v>
          </cell>
          <cell r="CN721">
            <v>191.1</v>
          </cell>
          <cell r="CO721">
            <v>151.19999999999999</v>
          </cell>
          <cell r="CP721">
            <v>88.2</v>
          </cell>
          <cell r="CQ721">
            <v>180.6</v>
          </cell>
          <cell r="CR721">
            <v>372.75</v>
          </cell>
          <cell r="CS721">
            <v>12.6</v>
          </cell>
          <cell r="CT721">
            <v>2274.3000000000002</v>
          </cell>
          <cell r="CX721" t="str">
            <v>6001-7500</v>
          </cell>
          <cell r="CY721">
            <v>0</v>
          </cell>
          <cell r="CZ721">
            <v>0</v>
          </cell>
          <cell r="DA721">
            <v>1.05</v>
          </cell>
          <cell r="DB721">
            <v>7.35</v>
          </cell>
          <cell r="DC721">
            <v>32.549999999999997</v>
          </cell>
          <cell r="DD721">
            <v>40.950000000000003</v>
          </cell>
          <cell r="DE721">
            <v>40.950000000000003</v>
          </cell>
          <cell r="DF721">
            <v>57.75</v>
          </cell>
          <cell r="DG721">
            <v>45.15</v>
          </cell>
          <cell r="DH721">
            <v>44.1</v>
          </cell>
          <cell r="DI721">
            <v>7.35</v>
          </cell>
          <cell r="DJ721">
            <v>10.5</v>
          </cell>
          <cell r="DK721">
            <v>0</v>
          </cell>
          <cell r="DL721">
            <v>287.7</v>
          </cell>
          <cell r="DN721" t="str">
            <v>Education</v>
          </cell>
          <cell r="DO721">
            <v>49</v>
          </cell>
          <cell r="DP721">
            <v>1.5</v>
          </cell>
          <cell r="DR721" t="str">
            <v>Problems with child care</v>
          </cell>
          <cell r="DS721">
            <v>99</v>
          </cell>
          <cell r="DT721">
            <v>3</v>
          </cell>
        </row>
        <row r="722">
          <cell r="CL722" t="str">
            <v>651 - 950</v>
          </cell>
          <cell r="CM722">
            <v>922.95</v>
          </cell>
          <cell r="CN722">
            <v>92.4</v>
          </cell>
          <cell r="CO722">
            <v>336</v>
          </cell>
          <cell r="CP722">
            <v>17.850000000000001</v>
          </cell>
          <cell r="CQ722">
            <v>2659.65</v>
          </cell>
          <cell r="CR722">
            <v>767.55</v>
          </cell>
          <cell r="CS722">
            <v>13.65</v>
          </cell>
          <cell r="CT722">
            <v>4810.05</v>
          </cell>
          <cell r="CX722" t="str">
            <v>7500 or more</v>
          </cell>
          <cell r="CY722">
            <v>0</v>
          </cell>
          <cell r="CZ722">
            <v>0</v>
          </cell>
          <cell r="DA722">
            <v>0</v>
          </cell>
          <cell r="DB722">
            <v>3.15</v>
          </cell>
          <cell r="DC722">
            <v>32.549999999999997</v>
          </cell>
          <cell r="DD722">
            <v>48.3</v>
          </cell>
          <cell r="DE722">
            <v>50.4</v>
          </cell>
          <cell r="DF722">
            <v>72.45</v>
          </cell>
          <cell r="DG722">
            <v>56.7</v>
          </cell>
          <cell r="DH722">
            <v>25.2</v>
          </cell>
          <cell r="DI722">
            <v>12.6</v>
          </cell>
          <cell r="DJ722">
            <v>7.35</v>
          </cell>
          <cell r="DK722">
            <v>0</v>
          </cell>
          <cell r="DL722">
            <v>308.7</v>
          </cell>
          <cell r="DN722" t="str">
            <v>Health and social work</v>
          </cell>
          <cell r="DO722">
            <v>66</v>
          </cell>
          <cell r="DP722">
            <v>2</v>
          </cell>
          <cell r="DR722" t="str">
            <v>Take care of other family members</v>
          </cell>
          <cell r="DS722">
            <v>0</v>
          </cell>
          <cell r="DT722">
            <v>0</v>
          </cell>
        </row>
        <row r="723">
          <cell r="CL723" t="str">
            <v>951-1500</v>
          </cell>
          <cell r="CM723">
            <v>7900.2</v>
          </cell>
          <cell r="CN723">
            <v>166.95</v>
          </cell>
          <cell r="CO723">
            <v>71.400000000000006</v>
          </cell>
          <cell r="CP723">
            <v>46.2</v>
          </cell>
          <cell r="CQ723">
            <v>683.55</v>
          </cell>
          <cell r="CR723">
            <v>139.65</v>
          </cell>
          <cell r="CS723">
            <v>4.2</v>
          </cell>
          <cell r="CT723">
            <v>9012.15</v>
          </cell>
          <cell r="CX723" t="str">
            <v>Not reported</v>
          </cell>
          <cell r="CY723">
            <v>0</v>
          </cell>
          <cell r="CZ723">
            <v>159.6</v>
          </cell>
          <cell r="DA723">
            <v>658.35</v>
          </cell>
          <cell r="DB723">
            <v>1106.7</v>
          </cell>
          <cell r="DC723">
            <v>1438.5</v>
          </cell>
          <cell r="DD723">
            <v>1680</v>
          </cell>
          <cell r="DE723">
            <v>1575</v>
          </cell>
          <cell r="DF723">
            <v>1314.6</v>
          </cell>
          <cell r="DG723">
            <v>1059.45</v>
          </cell>
          <cell r="DH723">
            <v>676.2</v>
          </cell>
          <cell r="DI723">
            <v>320.25</v>
          </cell>
          <cell r="DJ723">
            <v>220.5</v>
          </cell>
          <cell r="DK723">
            <v>13.65</v>
          </cell>
          <cell r="DL723">
            <v>10222.799999999999</v>
          </cell>
          <cell r="DN723" t="str">
            <v>Other community, social and personal services</v>
          </cell>
          <cell r="DO723">
            <v>246</v>
          </cell>
          <cell r="DP723">
            <v>7.4</v>
          </cell>
          <cell r="DR723" t="str">
            <v>Other</v>
          </cell>
          <cell r="DS723">
            <v>16</v>
          </cell>
          <cell r="DT723">
            <v>0.5</v>
          </cell>
        </row>
        <row r="724">
          <cell r="CL724" t="str">
            <v>1501-3000</v>
          </cell>
          <cell r="CM724">
            <v>8729.7000000000007</v>
          </cell>
          <cell r="CN724">
            <v>70.349999999999994</v>
          </cell>
          <cell r="CO724">
            <v>53.55</v>
          </cell>
          <cell r="CP724">
            <v>17.850000000000001</v>
          </cell>
          <cell r="CQ724">
            <v>862.05</v>
          </cell>
          <cell r="CR724">
            <v>97.65</v>
          </cell>
          <cell r="CS724">
            <v>6.3</v>
          </cell>
          <cell r="CT724">
            <v>9837.4500000000007</v>
          </cell>
          <cell r="CX724" t="str">
            <v>TOTAL</v>
          </cell>
          <cell r="CY724">
            <v>2.1</v>
          </cell>
          <cell r="CZ724">
            <v>371.7</v>
          </cell>
          <cell r="DA724">
            <v>1603.35</v>
          </cell>
          <cell r="DB724">
            <v>2612.4</v>
          </cell>
          <cell r="DC724">
            <v>3363.15</v>
          </cell>
          <cell r="DD724">
            <v>3862.95</v>
          </cell>
          <cell r="DE724">
            <v>3373.65</v>
          </cell>
          <cell r="DF724">
            <v>2761.5</v>
          </cell>
          <cell r="DG724">
            <v>2122.0500000000002</v>
          </cell>
          <cell r="DH724">
            <v>1370.25</v>
          </cell>
          <cell r="DI724">
            <v>591.15</v>
          </cell>
          <cell r="DJ724">
            <v>442.05</v>
          </cell>
          <cell r="DK724">
            <v>22.05</v>
          </cell>
          <cell r="DL724">
            <v>22498.35</v>
          </cell>
          <cell r="DN724" t="str">
            <v>Private households with employed persons</v>
          </cell>
          <cell r="DO724">
            <v>82</v>
          </cell>
          <cell r="DP724">
            <v>2.5</v>
          </cell>
          <cell r="DR724" t="str">
            <v>Immigration/emigration</v>
          </cell>
          <cell r="DS724">
            <v>131</v>
          </cell>
          <cell r="DT724">
            <v>3.9</v>
          </cell>
        </row>
        <row r="725">
          <cell r="CL725" t="str">
            <v>3001-4500</v>
          </cell>
          <cell r="CM725">
            <v>2615.5500000000002</v>
          </cell>
          <cell r="CN725">
            <v>10.5</v>
          </cell>
          <cell r="CO725">
            <v>4.2</v>
          </cell>
          <cell r="CP725">
            <v>6.3</v>
          </cell>
          <cell r="CQ725">
            <v>196.35</v>
          </cell>
          <cell r="CR725">
            <v>26.25</v>
          </cell>
          <cell r="CS725">
            <v>2.1</v>
          </cell>
          <cell r="CT725">
            <v>2861.25</v>
          </cell>
          <cell r="DN725" t="str">
            <v>Not reported</v>
          </cell>
          <cell r="DO725">
            <v>33</v>
          </cell>
          <cell r="DP725">
            <v>1</v>
          </cell>
          <cell r="DR725" t="str">
            <v>Got other job</v>
          </cell>
          <cell r="DS725">
            <v>33</v>
          </cell>
          <cell r="DT725">
            <v>1</v>
          </cell>
        </row>
        <row r="726">
          <cell r="CL726" t="str">
            <v>4501-6000</v>
          </cell>
          <cell r="CM726">
            <v>1257.9000000000001</v>
          </cell>
          <cell r="CN726">
            <v>2.1</v>
          </cell>
          <cell r="CO726">
            <v>1.05</v>
          </cell>
          <cell r="CP726">
            <v>1.05</v>
          </cell>
          <cell r="CQ726">
            <v>63</v>
          </cell>
          <cell r="CR726">
            <v>4.2</v>
          </cell>
          <cell r="CS726">
            <v>1.05</v>
          </cell>
          <cell r="CT726">
            <v>1330.35</v>
          </cell>
          <cell r="CX726" t="str">
            <v>Female</v>
          </cell>
          <cell r="DN726" t="str">
            <v>Unemployed not previously employed</v>
          </cell>
          <cell r="DO726">
            <v>795</v>
          </cell>
          <cell r="DP726">
            <v>23.8</v>
          </cell>
          <cell r="DR726" t="str">
            <v>Salary to low</v>
          </cell>
          <cell r="DS726">
            <v>82</v>
          </cell>
          <cell r="DT726">
            <v>2.5</v>
          </cell>
        </row>
        <row r="727">
          <cell r="CL727" t="str">
            <v>6001-7500</v>
          </cell>
          <cell r="CM727">
            <v>375.9</v>
          </cell>
          <cell r="CN727">
            <v>0</v>
          </cell>
          <cell r="CO727">
            <v>1.05</v>
          </cell>
          <cell r="CP727">
            <v>1.05</v>
          </cell>
          <cell r="CQ727">
            <v>13.65</v>
          </cell>
          <cell r="CR727">
            <v>3.15</v>
          </cell>
          <cell r="CS727">
            <v>0</v>
          </cell>
          <cell r="CT727">
            <v>394.8</v>
          </cell>
          <cell r="DR727" t="str">
            <v>Unknown</v>
          </cell>
          <cell r="DS727">
            <v>15</v>
          </cell>
          <cell r="DT727">
            <v>0.4</v>
          </cell>
        </row>
        <row r="728">
          <cell r="CL728" t="str">
            <v>7500 or more</v>
          </cell>
          <cell r="CM728">
            <v>393.75</v>
          </cell>
          <cell r="CN728">
            <v>1.05</v>
          </cell>
          <cell r="CO728">
            <v>1.05</v>
          </cell>
          <cell r="CP728">
            <v>1.05</v>
          </cell>
          <cell r="CQ728">
            <v>11.55</v>
          </cell>
          <cell r="CR728">
            <v>3.15</v>
          </cell>
          <cell r="CS728">
            <v>0</v>
          </cell>
          <cell r="CT728">
            <v>411.6</v>
          </cell>
          <cell r="CX728" t="str">
            <v>No income</v>
          </cell>
          <cell r="CY728">
            <v>0</v>
          </cell>
          <cell r="CZ728">
            <v>1.05</v>
          </cell>
          <cell r="DA728">
            <v>1.05</v>
          </cell>
          <cell r="DB728">
            <v>1.05</v>
          </cell>
          <cell r="DC728">
            <v>1.05</v>
          </cell>
          <cell r="DD728">
            <v>0</v>
          </cell>
          <cell r="DE728">
            <v>1.05</v>
          </cell>
          <cell r="DF728">
            <v>0</v>
          </cell>
          <cell r="DG728">
            <v>0</v>
          </cell>
          <cell r="DH728">
            <v>0</v>
          </cell>
          <cell r="DI728">
            <v>0</v>
          </cell>
          <cell r="DJ728">
            <v>0</v>
          </cell>
          <cell r="DK728">
            <v>0</v>
          </cell>
          <cell r="DL728">
            <v>5.25</v>
          </cell>
          <cell r="DN728" t="str">
            <v>Total</v>
          </cell>
          <cell r="DO728">
            <v>3339</v>
          </cell>
          <cell r="DP728">
            <v>100</v>
          </cell>
        </row>
        <row r="729">
          <cell r="CL729" t="str">
            <v>Not reported</v>
          </cell>
          <cell r="CM729">
            <v>18310.95</v>
          </cell>
          <cell r="CN729">
            <v>294</v>
          </cell>
          <cell r="CO729">
            <v>341.25</v>
          </cell>
          <cell r="CP729">
            <v>120.75</v>
          </cell>
          <cell r="CQ729">
            <v>2116.8000000000002</v>
          </cell>
          <cell r="CR729">
            <v>694.05</v>
          </cell>
          <cell r="CS729">
            <v>589.04999999999995</v>
          </cell>
          <cell r="CT729">
            <v>22466.85</v>
          </cell>
          <cell r="CX729" t="str">
            <v xml:space="preserve"> 1  -   300</v>
          </cell>
          <cell r="CY729">
            <v>0</v>
          </cell>
          <cell r="CZ729">
            <v>10.5</v>
          </cell>
          <cell r="DA729">
            <v>8.4</v>
          </cell>
          <cell r="DB729">
            <v>8.4</v>
          </cell>
          <cell r="DC729">
            <v>9.4499999999999993</v>
          </cell>
          <cell r="DD729">
            <v>6.3</v>
          </cell>
          <cell r="DE729">
            <v>7.35</v>
          </cell>
          <cell r="DF729">
            <v>15.75</v>
          </cell>
          <cell r="DG729">
            <v>7.35</v>
          </cell>
          <cell r="DH729">
            <v>6.3</v>
          </cell>
          <cell r="DI729">
            <v>3.15</v>
          </cell>
          <cell r="DJ729">
            <v>0</v>
          </cell>
          <cell r="DK729">
            <v>0</v>
          </cell>
          <cell r="DL729">
            <v>82.95</v>
          </cell>
          <cell r="DR729" t="str">
            <v>Never had a job</v>
          </cell>
          <cell r="DS729">
            <v>795</v>
          </cell>
          <cell r="DT729">
            <v>23.8</v>
          </cell>
        </row>
        <row r="730">
          <cell r="CX730" t="str">
            <v>301 - 650</v>
          </cell>
          <cell r="CY730">
            <v>0</v>
          </cell>
          <cell r="CZ730">
            <v>27.3</v>
          </cell>
          <cell r="DA730">
            <v>71.400000000000006</v>
          </cell>
          <cell r="DB730">
            <v>134.4</v>
          </cell>
          <cell r="DC730">
            <v>172.2</v>
          </cell>
          <cell r="DD730">
            <v>218.4</v>
          </cell>
          <cell r="DE730">
            <v>185.85</v>
          </cell>
          <cell r="DF730">
            <v>169.05</v>
          </cell>
          <cell r="DG730">
            <v>100.8</v>
          </cell>
          <cell r="DH730">
            <v>59.85</v>
          </cell>
          <cell r="DI730">
            <v>14.7</v>
          </cell>
          <cell r="DJ730">
            <v>8.4</v>
          </cell>
          <cell r="DK730">
            <v>4.2</v>
          </cell>
          <cell r="DL730">
            <v>1166.55</v>
          </cell>
          <cell r="DN730" t="str">
            <v>Source: Labor Force Survey  1997</v>
          </cell>
        </row>
        <row r="731">
          <cell r="CL731" t="str">
            <v>TOTAL</v>
          </cell>
          <cell r="CM731">
            <v>41918.1</v>
          </cell>
          <cell r="CN731">
            <v>3118.5</v>
          </cell>
          <cell r="CO731">
            <v>5836.95</v>
          </cell>
          <cell r="CP731">
            <v>6874.35</v>
          </cell>
          <cell r="CQ731">
            <v>7276.5</v>
          </cell>
          <cell r="CR731">
            <v>5151.3</v>
          </cell>
          <cell r="CS731">
            <v>751.8</v>
          </cell>
          <cell r="CT731">
            <v>70927.5</v>
          </cell>
          <cell r="CX731" t="str">
            <v>651 - 950</v>
          </cell>
          <cell r="CY731">
            <v>0</v>
          </cell>
          <cell r="CZ731">
            <v>17.850000000000001</v>
          </cell>
          <cell r="DA731">
            <v>37.799999999999997</v>
          </cell>
          <cell r="DB731">
            <v>52.5</v>
          </cell>
          <cell r="DC731">
            <v>119.7</v>
          </cell>
          <cell r="DD731">
            <v>99.75</v>
          </cell>
          <cell r="DE731">
            <v>108.15</v>
          </cell>
          <cell r="DF731">
            <v>110.25</v>
          </cell>
          <cell r="DG731">
            <v>71.400000000000006</v>
          </cell>
          <cell r="DH731">
            <v>39.9</v>
          </cell>
          <cell r="DI731">
            <v>12.6</v>
          </cell>
          <cell r="DJ731">
            <v>12.6</v>
          </cell>
          <cell r="DK731">
            <v>0</v>
          </cell>
          <cell r="DL731">
            <v>682.5</v>
          </cell>
          <cell r="DR731" t="str">
            <v>Total</v>
          </cell>
          <cell r="DS731">
            <v>3339</v>
          </cell>
          <cell r="DT731">
            <v>100</v>
          </cell>
        </row>
        <row r="732">
          <cell r="CL732" t="str">
            <v>Source: Census 2000</v>
          </cell>
          <cell r="CX732" t="str">
            <v>951-1500</v>
          </cell>
          <cell r="CY732">
            <v>0</v>
          </cell>
          <cell r="CZ732">
            <v>91.35</v>
          </cell>
          <cell r="DA732">
            <v>515.54999999999995</v>
          </cell>
          <cell r="DB732">
            <v>549.15</v>
          </cell>
          <cell r="DC732">
            <v>620.54999999999995</v>
          </cell>
          <cell r="DD732">
            <v>703.5</v>
          </cell>
          <cell r="DE732">
            <v>663.6</v>
          </cell>
          <cell r="DF732">
            <v>470.4</v>
          </cell>
          <cell r="DG732">
            <v>285.60000000000002</v>
          </cell>
          <cell r="DH732">
            <v>182.7</v>
          </cell>
          <cell r="DI732">
            <v>68.25</v>
          </cell>
          <cell r="DJ732">
            <v>26.25</v>
          </cell>
          <cell r="DK732">
            <v>2.1</v>
          </cell>
          <cell r="DL732">
            <v>4179</v>
          </cell>
        </row>
        <row r="733">
          <cell r="CX733" t="str">
            <v>1501-3000</v>
          </cell>
          <cell r="CY733">
            <v>0</v>
          </cell>
          <cell r="CZ733">
            <v>13.65</v>
          </cell>
          <cell r="DA733">
            <v>264.60000000000002</v>
          </cell>
          <cell r="DB733">
            <v>540.75</v>
          </cell>
          <cell r="DC733">
            <v>575.4</v>
          </cell>
          <cell r="DD733">
            <v>645.75</v>
          </cell>
          <cell r="DE733">
            <v>589.04999999999995</v>
          </cell>
          <cell r="DF733">
            <v>388.5</v>
          </cell>
          <cell r="DG733">
            <v>254.1</v>
          </cell>
          <cell r="DH733">
            <v>137.55000000000001</v>
          </cell>
          <cell r="DI733">
            <v>63</v>
          </cell>
          <cell r="DJ733">
            <v>19.95</v>
          </cell>
          <cell r="DK733">
            <v>2.1</v>
          </cell>
          <cell r="DL733">
            <v>3494.4</v>
          </cell>
          <cell r="DO733" t="str">
            <v>Main</v>
          </cell>
          <cell r="DP733" t="str">
            <v>Socialeconomic</v>
          </cell>
          <cell r="DR733" t="str">
            <v>Source: Labor Force Survey  1997</v>
          </cell>
          <cell r="DV733" t="str">
            <v xml:space="preserve"> Source:  Social Atlas 2000 </v>
          </cell>
        </row>
        <row r="734">
          <cell r="CT734" t="str">
            <v>Main</v>
          </cell>
          <cell r="CU734" t="str">
            <v>Socialeconomic</v>
          </cell>
          <cell r="CX734" t="str">
            <v>3001-4500</v>
          </cell>
          <cell r="CY734">
            <v>0</v>
          </cell>
          <cell r="CZ734">
            <v>0</v>
          </cell>
          <cell r="DA734">
            <v>18.899999999999999</v>
          </cell>
          <cell r="DB734">
            <v>123.9</v>
          </cell>
          <cell r="DC734">
            <v>155.4</v>
          </cell>
          <cell r="DD734">
            <v>252</v>
          </cell>
          <cell r="DE734">
            <v>179.55</v>
          </cell>
          <cell r="DF734">
            <v>169.05</v>
          </cell>
          <cell r="DG734">
            <v>115.5</v>
          </cell>
          <cell r="DH734">
            <v>40.950000000000003</v>
          </cell>
          <cell r="DI734">
            <v>14.7</v>
          </cell>
          <cell r="DJ734">
            <v>4.2</v>
          </cell>
          <cell r="DK734">
            <v>0</v>
          </cell>
          <cell r="DL734">
            <v>1074.1500000000001</v>
          </cell>
          <cell r="DN734" t="str">
            <v xml:space="preserve">Table 2127. Unemployment rates by level of </v>
          </cell>
        </row>
        <row r="735">
          <cell r="CL735" t="str">
            <v>Table  278. Population 14 years of age and over by gross monthly income and main source of income, 2000</v>
          </cell>
          <cell r="CX735" t="str">
            <v>4501-6000</v>
          </cell>
          <cell r="CY735">
            <v>0</v>
          </cell>
          <cell r="CZ735">
            <v>0</v>
          </cell>
          <cell r="DA735">
            <v>3.15</v>
          </cell>
          <cell r="DB735">
            <v>30.45</v>
          </cell>
          <cell r="DC735">
            <v>59.85</v>
          </cell>
          <cell r="DD735">
            <v>68.25</v>
          </cell>
          <cell r="DE735">
            <v>111.3</v>
          </cell>
          <cell r="DF735">
            <v>94.5</v>
          </cell>
          <cell r="DG735">
            <v>53.55</v>
          </cell>
          <cell r="DH735">
            <v>39.9</v>
          </cell>
          <cell r="DI735">
            <v>8.4</v>
          </cell>
          <cell r="DJ735">
            <v>4.2</v>
          </cell>
          <cell r="DK735">
            <v>0</v>
          </cell>
          <cell r="DL735">
            <v>473.55</v>
          </cell>
          <cell r="DN735" t="str">
            <v>education (ISCED), 1994</v>
          </cell>
          <cell r="DR735" t="str">
            <v xml:space="preserve"> </v>
          </cell>
          <cell r="DS735" t="str">
            <v>Main</v>
          </cell>
          <cell r="DT735" t="str">
            <v>Socialeconomic</v>
          </cell>
          <cell r="DX735" t="str">
            <v>Main</v>
          </cell>
          <cell r="DY735" t="str">
            <v>Socialeconomic</v>
          </cell>
          <cell r="EC735" t="str">
            <v xml:space="preserve"> Source:  Social Atlas 2000 </v>
          </cell>
        </row>
        <row r="736">
          <cell r="CX736" t="str">
            <v>6001-7500</v>
          </cell>
          <cell r="CY736">
            <v>0</v>
          </cell>
          <cell r="CZ736">
            <v>0</v>
          </cell>
          <cell r="DA736">
            <v>0</v>
          </cell>
          <cell r="DB736">
            <v>3.15</v>
          </cell>
          <cell r="DC736">
            <v>16.8</v>
          </cell>
          <cell r="DD736">
            <v>18.899999999999999</v>
          </cell>
          <cell r="DE736">
            <v>17.850000000000001</v>
          </cell>
          <cell r="DF736">
            <v>15.75</v>
          </cell>
          <cell r="DG736">
            <v>7.35</v>
          </cell>
          <cell r="DH736">
            <v>5.25</v>
          </cell>
          <cell r="DI736">
            <v>3.15</v>
          </cell>
          <cell r="DJ736">
            <v>0</v>
          </cell>
          <cell r="DK736">
            <v>0</v>
          </cell>
          <cell r="DL736">
            <v>88.2</v>
          </cell>
          <cell r="DN736" t="str">
            <v>Level of education (ISCED)</v>
          </cell>
          <cell r="DO736">
            <v>1994</v>
          </cell>
          <cell r="DP736" t="str">
            <v>% unempl.</v>
          </cell>
          <cell r="DR736" t="str">
            <v xml:space="preserve">Table 2128. Unemployment rates by level of </v>
          </cell>
        </row>
        <row r="737">
          <cell r="CM737" t="str">
            <v>Main source of income</v>
          </cell>
          <cell r="CV737" t="str">
            <v>Total population</v>
          </cell>
          <cell r="CX737" t="str">
            <v>7500 or more</v>
          </cell>
          <cell r="CY737">
            <v>0</v>
          </cell>
          <cell r="CZ737">
            <v>0</v>
          </cell>
          <cell r="DA737">
            <v>0</v>
          </cell>
          <cell r="DB737">
            <v>3.15</v>
          </cell>
          <cell r="DC737">
            <v>7.35</v>
          </cell>
          <cell r="DD737">
            <v>23.1</v>
          </cell>
          <cell r="DE737">
            <v>22.05</v>
          </cell>
          <cell r="DF737">
            <v>9.4499999999999993</v>
          </cell>
          <cell r="DG737">
            <v>9.4499999999999993</v>
          </cell>
          <cell r="DH737">
            <v>5.25</v>
          </cell>
          <cell r="DI737">
            <v>3.15</v>
          </cell>
          <cell r="DJ737">
            <v>2.1</v>
          </cell>
          <cell r="DK737">
            <v>0</v>
          </cell>
          <cell r="DL737">
            <v>85.05</v>
          </cell>
          <cell r="DP737" t="str">
            <v>compared to</v>
          </cell>
          <cell r="DR737" t="str">
            <v>education (ISCED), 1997</v>
          </cell>
        </row>
        <row r="738">
          <cell r="CL738" t="str">
            <v>Gross monthly</v>
          </cell>
          <cell r="CM738" t="str">
            <v>No income</v>
          </cell>
          <cell r="CN738" t="str">
            <v>Wage / Salary</v>
          </cell>
          <cell r="CO738" t="str">
            <v>Capital / Profits /</v>
          </cell>
          <cell r="CP738" t="str">
            <v>Pension /</v>
          </cell>
          <cell r="CQ738" t="str">
            <v xml:space="preserve">Support </v>
          </cell>
          <cell r="CR738" t="str">
            <v>Government aid</v>
          </cell>
          <cell r="CS738" t="str">
            <v>VUT benefits</v>
          </cell>
          <cell r="CT738" t="str">
            <v>Other source</v>
          </cell>
          <cell r="CU738" t="str">
            <v>Not reported</v>
          </cell>
          <cell r="CV738" t="str">
            <v>14 years of age</v>
          </cell>
          <cell r="CX738" t="str">
            <v>Not reported</v>
          </cell>
          <cell r="CY738">
            <v>2.1</v>
          </cell>
          <cell r="CZ738">
            <v>94.5</v>
          </cell>
          <cell r="DA738">
            <v>595.35</v>
          </cell>
          <cell r="DB738">
            <v>938.7</v>
          </cell>
          <cell r="DC738">
            <v>1213.8</v>
          </cell>
          <cell r="DD738">
            <v>1491</v>
          </cell>
          <cell r="DE738">
            <v>1358.7</v>
          </cell>
          <cell r="DF738">
            <v>1085.7</v>
          </cell>
          <cell r="DG738">
            <v>703.5</v>
          </cell>
          <cell r="DH738">
            <v>349.65</v>
          </cell>
          <cell r="DI738">
            <v>177.45</v>
          </cell>
          <cell r="DJ738">
            <v>71.400000000000006</v>
          </cell>
          <cell r="DK738">
            <v>6.3</v>
          </cell>
          <cell r="DL738">
            <v>8088.15</v>
          </cell>
          <cell r="DP738" t="str">
            <v>labor force</v>
          </cell>
          <cell r="DR738" t="str">
            <v>Level of education (ISCED)</v>
          </cell>
          <cell r="DS738">
            <v>1997</v>
          </cell>
          <cell r="DT738" t="str">
            <v>% unempl.</v>
          </cell>
        </row>
        <row r="739">
          <cell r="CL739" t="str">
            <v>income (in Afl.)</v>
          </cell>
          <cell r="CO739" t="str">
            <v>Own-account</v>
          </cell>
          <cell r="CP739" t="str">
            <v>AOV/AWW</v>
          </cell>
          <cell r="CQ739" t="str">
            <v>Handicapped</v>
          </cell>
          <cell r="CV739" t="str">
            <v>and over</v>
          </cell>
          <cell r="CX739" t="str">
            <v>TOTAL</v>
          </cell>
          <cell r="CY739">
            <v>2.1</v>
          </cell>
          <cell r="CZ739">
            <v>256.2</v>
          </cell>
          <cell r="DA739">
            <v>1516.2</v>
          </cell>
          <cell r="DB739">
            <v>2385.6</v>
          </cell>
          <cell r="DC739">
            <v>2951.55</v>
          </cell>
          <cell r="DD739">
            <v>3526.95</v>
          </cell>
          <cell r="DE739">
            <v>3244.5</v>
          </cell>
          <cell r="DF739">
            <v>2528.4</v>
          </cell>
          <cell r="DG739">
            <v>1608.6</v>
          </cell>
          <cell r="DH739">
            <v>867.3</v>
          </cell>
          <cell r="DI739">
            <v>368.55</v>
          </cell>
          <cell r="DJ739">
            <v>149.1</v>
          </cell>
          <cell r="DK739">
            <v>14.7</v>
          </cell>
          <cell r="DL739">
            <v>19419.75</v>
          </cell>
          <cell r="DT739" t="str">
            <v>compared to</v>
          </cell>
        </row>
        <row r="740">
          <cell r="DN740" t="str">
            <v>Level 0 or 1, First level/Primary or lower</v>
          </cell>
          <cell r="DO740">
            <v>1365</v>
          </cell>
          <cell r="DP740">
            <v>3.47</v>
          </cell>
          <cell r="DT740" t="str">
            <v>labor force</v>
          </cell>
        </row>
        <row r="741">
          <cell r="CL741" t="str">
            <v>No income</v>
          </cell>
          <cell r="CM741">
            <v>16726.5</v>
          </cell>
          <cell r="CN741">
            <v>0</v>
          </cell>
          <cell r="CO741">
            <v>0</v>
          </cell>
          <cell r="CP741">
            <v>0</v>
          </cell>
          <cell r="CQ741">
            <v>0</v>
          </cell>
          <cell r="CR741">
            <v>0</v>
          </cell>
          <cell r="CS741">
            <v>0</v>
          </cell>
          <cell r="CT741">
            <v>0</v>
          </cell>
          <cell r="CU741">
            <v>0</v>
          </cell>
          <cell r="CV741">
            <v>16726.5</v>
          </cell>
          <cell r="CX741" t="str">
            <v>Both sexes</v>
          </cell>
          <cell r="DN741" t="str">
            <v>Level 2, Education at the second level, first stage</v>
          </cell>
          <cell r="DO741">
            <v>851</v>
          </cell>
          <cell r="DP741">
            <v>2.17</v>
          </cell>
        </row>
        <row r="742">
          <cell r="CL742" t="str">
            <v xml:space="preserve"> 1  -   300</v>
          </cell>
          <cell r="CM742">
            <v>0</v>
          </cell>
          <cell r="CN742">
            <v>115.5</v>
          </cell>
          <cell r="CO742">
            <v>3.15</v>
          </cell>
          <cell r="CP742">
            <v>45.15</v>
          </cell>
          <cell r="CQ742">
            <v>10.5</v>
          </cell>
          <cell r="CR742">
            <v>409.5</v>
          </cell>
          <cell r="CS742">
            <v>0</v>
          </cell>
          <cell r="CT742">
            <v>207.9</v>
          </cell>
          <cell r="CU742">
            <v>10.5</v>
          </cell>
          <cell r="CV742">
            <v>802.2</v>
          </cell>
          <cell r="DN742" t="str">
            <v>Level 3, Education at the second level, second stage</v>
          </cell>
          <cell r="DO742">
            <v>68</v>
          </cell>
          <cell r="DP742">
            <v>0.17</v>
          </cell>
          <cell r="DR742" t="str">
            <v>Level 0 or 1, First level/Primary or lower</v>
          </cell>
          <cell r="DS742">
            <v>1703</v>
          </cell>
          <cell r="DT742">
            <v>3.8</v>
          </cell>
        </row>
        <row r="743">
          <cell r="CL743" t="str">
            <v>301 - 650</v>
          </cell>
          <cell r="CM743">
            <v>0</v>
          </cell>
          <cell r="CN743">
            <v>1274.7</v>
          </cell>
          <cell r="CO743">
            <v>36.75</v>
          </cell>
          <cell r="CP743">
            <v>263.55</v>
          </cell>
          <cell r="CQ743">
            <v>13.65</v>
          </cell>
          <cell r="CR743">
            <v>555.45000000000005</v>
          </cell>
          <cell r="CS743">
            <v>5.25</v>
          </cell>
          <cell r="CT743">
            <v>115.5</v>
          </cell>
          <cell r="CU743">
            <v>9.4499999999999993</v>
          </cell>
          <cell r="CV743">
            <v>2274.3000000000002</v>
          </cell>
          <cell r="CX743" t="str">
            <v>No income</v>
          </cell>
          <cell r="CY743">
            <v>0</v>
          </cell>
          <cell r="CZ743">
            <v>1.05</v>
          </cell>
          <cell r="DA743">
            <v>1.05</v>
          </cell>
          <cell r="DB743">
            <v>3.15</v>
          </cell>
          <cell r="DC743">
            <v>1.05</v>
          </cell>
          <cell r="DD743">
            <v>1.05</v>
          </cell>
          <cell r="DE743">
            <v>1.05</v>
          </cell>
          <cell r="DF743">
            <v>0</v>
          </cell>
          <cell r="DG743">
            <v>0</v>
          </cell>
          <cell r="DH743">
            <v>1.05</v>
          </cell>
          <cell r="DI743">
            <v>0</v>
          </cell>
          <cell r="DJ743">
            <v>0</v>
          </cell>
          <cell r="DK743">
            <v>0</v>
          </cell>
          <cell r="DL743">
            <v>9.4499999999999993</v>
          </cell>
          <cell r="DN743" t="str">
            <v>Level 5, Education at the third level, first stage</v>
          </cell>
          <cell r="DO743">
            <v>122</v>
          </cell>
          <cell r="DP743">
            <v>0.31</v>
          </cell>
          <cell r="DR743" t="str">
            <v>Level 2, Education at the second level, first stage</v>
          </cell>
          <cell r="DS743">
            <v>1277</v>
          </cell>
          <cell r="DT743">
            <v>2.85</v>
          </cell>
        </row>
        <row r="744">
          <cell r="CL744" t="str">
            <v>651 - 950</v>
          </cell>
          <cell r="CM744">
            <v>0</v>
          </cell>
          <cell r="CN744">
            <v>924</v>
          </cell>
          <cell r="CO744">
            <v>66.150000000000006</v>
          </cell>
          <cell r="CP744">
            <v>3085.95</v>
          </cell>
          <cell r="CQ744">
            <v>177.45</v>
          </cell>
          <cell r="CR744">
            <v>479.85</v>
          </cell>
          <cell r="CS744">
            <v>0</v>
          </cell>
          <cell r="CT744">
            <v>66.150000000000006</v>
          </cell>
          <cell r="CU744">
            <v>10.5</v>
          </cell>
          <cell r="CV744">
            <v>4810.05</v>
          </cell>
          <cell r="CX744" t="str">
            <v xml:space="preserve"> 1  -   300</v>
          </cell>
          <cell r="CY744">
            <v>2.1</v>
          </cell>
          <cell r="CZ744">
            <v>18.899999999999999</v>
          </cell>
          <cell r="DA744">
            <v>17.850000000000001</v>
          </cell>
          <cell r="DB744">
            <v>12.6</v>
          </cell>
          <cell r="DC744">
            <v>12.6</v>
          </cell>
          <cell r="DD744">
            <v>7.35</v>
          </cell>
          <cell r="DE744">
            <v>9.4499999999999993</v>
          </cell>
          <cell r="DF744">
            <v>17.850000000000001</v>
          </cell>
          <cell r="DG744">
            <v>11.55</v>
          </cell>
          <cell r="DH744">
            <v>7.35</v>
          </cell>
          <cell r="DI744">
            <v>4.2</v>
          </cell>
          <cell r="DJ744">
            <v>2.1</v>
          </cell>
          <cell r="DK744">
            <v>0</v>
          </cell>
          <cell r="DL744">
            <v>123.9</v>
          </cell>
          <cell r="DN744" t="str">
            <v>Level 6, Education at the third level, first stage</v>
          </cell>
          <cell r="DO744">
            <v>68</v>
          </cell>
          <cell r="DP744">
            <v>0.17</v>
          </cell>
          <cell r="DR744" t="str">
            <v>Level 3, Education at the second level, second stage</v>
          </cell>
          <cell r="DS744">
            <v>164</v>
          </cell>
          <cell r="DT744">
            <v>0.37</v>
          </cell>
        </row>
        <row r="745">
          <cell r="CL745" t="str">
            <v>951-1500</v>
          </cell>
          <cell r="CM745">
            <v>0</v>
          </cell>
          <cell r="CN745">
            <v>7822.5</v>
          </cell>
          <cell r="CO745">
            <v>207.9</v>
          </cell>
          <cell r="CP745">
            <v>807.45</v>
          </cell>
          <cell r="CQ745">
            <v>4.2</v>
          </cell>
          <cell r="CR745">
            <v>16.8</v>
          </cell>
          <cell r="CS745">
            <v>4.2</v>
          </cell>
          <cell r="CT745">
            <v>114.45</v>
          </cell>
          <cell r="CU745">
            <v>34.65</v>
          </cell>
          <cell r="CV745">
            <v>9012.15</v>
          </cell>
          <cell r="CX745" t="str">
            <v>301 - 650</v>
          </cell>
          <cell r="CY745">
            <v>0</v>
          </cell>
          <cell r="CZ745">
            <v>47.25</v>
          </cell>
          <cell r="DA745">
            <v>93.45</v>
          </cell>
          <cell r="DB745">
            <v>147</v>
          </cell>
          <cell r="DC745">
            <v>181.65</v>
          </cell>
          <cell r="DD745">
            <v>228.9</v>
          </cell>
          <cell r="DE745">
            <v>196.35</v>
          </cell>
          <cell r="DF745">
            <v>179.55</v>
          </cell>
          <cell r="DG745">
            <v>107.1</v>
          </cell>
          <cell r="DH745">
            <v>63</v>
          </cell>
          <cell r="DI745">
            <v>15.75</v>
          </cell>
          <cell r="DJ745">
            <v>13.65</v>
          </cell>
          <cell r="DK745">
            <v>4.2</v>
          </cell>
          <cell r="DL745">
            <v>1277.8499999999999</v>
          </cell>
          <cell r="DN745" t="str">
            <v>Level 7, Education at the third level, second stage</v>
          </cell>
          <cell r="DO745">
            <v>41</v>
          </cell>
          <cell r="DP745">
            <v>0.1</v>
          </cell>
          <cell r="DR745" t="str">
            <v>Level 5, Education at the third level, first stage</v>
          </cell>
          <cell r="DS745">
            <v>49</v>
          </cell>
          <cell r="DT745">
            <v>0.11</v>
          </cell>
        </row>
        <row r="746">
          <cell r="CL746" t="str">
            <v>1501-3000</v>
          </cell>
          <cell r="CM746">
            <v>0</v>
          </cell>
          <cell r="CN746">
            <v>8469.2999999999993</v>
          </cell>
          <cell r="CO746">
            <v>349.65</v>
          </cell>
          <cell r="CP746">
            <v>949.2</v>
          </cell>
          <cell r="CQ746">
            <v>6.3</v>
          </cell>
          <cell r="CR746">
            <v>2.1</v>
          </cell>
          <cell r="CS746">
            <v>8.4</v>
          </cell>
          <cell r="CT746">
            <v>36.75</v>
          </cell>
          <cell r="CU746">
            <v>15.75</v>
          </cell>
          <cell r="CV746">
            <v>9837.4500000000007</v>
          </cell>
          <cell r="CX746" t="str">
            <v>651 - 950</v>
          </cell>
          <cell r="CY746">
            <v>0</v>
          </cell>
          <cell r="CZ746">
            <v>35.700000000000003</v>
          </cell>
          <cell r="DA746">
            <v>69.3</v>
          </cell>
          <cell r="DB746">
            <v>77.7</v>
          </cell>
          <cell r="DC746">
            <v>149.1</v>
          </cell>
          <cell r="DD746">
            <v>140.69999999999999</v>
          </cell>
          <cell r="DE746">
            <v>126</v>
          </cell>
          <cell r="DF746">
            <v>138.6</v>
          </cell>
          <cell r="DG746">
            <v>88.2</v>
          </cell>
          <cell r="DH746">
            <v>51.45</v>
          </cell>
          <cell r="DI746">
            <v>27.3</v>
          </cell>
          <cell r="DJ746">
            <v>18.899999999999999</v>
          </cell>
          <cell r="DK746">
            <v>0</v>
          </cell>
          <cell r="DL746">
            <v>922.95</v>
          </cell>
          <cell r="DN746" t="str">
            <v>Level 9, Education not definable by level</v>
          </cell>
          <cell r="DO746">
            <v>14</v>
          </cell>
          <cell r="DP746">
            <v>0.03</v>
          </cell>
          <cell r="DR746" t="str">
            <v>Level 6, Education at the third level, first stage</v>
          </cell>
          <cell r="DS746">
            <v>82</v>
          </cell>
          <cell r="DT746">
            <v>0.18</v>
          </cell>
        </row>
        <row r="747">
          <cell r="CL747" t="str">
            <v>3001-4500</v>
          </cell>
          <cell r="CM747">
            <v>0</v>
          </cell>
          <cell r="CN747">
            <v>2476.9499999999998</v>
          </cell>
          <cell r="CO747">
            <v>166.95</v>
          </cell>
          <cell r="CP747">
            <v>190.05</v>
          </cell>
          <cell r="CQ747">
            <v>2.1</v>
          </cell>
          <cell r="CR747">
            <v>1.05</v>
          </cell>
          <cell r="CS747">
            <v>6.3</v>
          </cell>
          <cell r="CT747">
            <v>15.75</v>
          </cell>
          <cell r="CU747">
            <v>2.1</v>
          </cell>
          <cell r="CV747">
            <v>2861.25</v>
          </cell>
          <cell r="CX747" t="str">
            <v>951-1500</v>
          </cell>
          <cell r="CY747">
            <v>0</v>
          </cell>
          <cell r="CZ747">
            <v>232.05</v>
          </cell>
          <cell r="DA747">
            <v>1050</v>
          </cell>
          <cell r="DB747">
            <v>1174.95</v>
          </cell>
          <cell r="DC747">
            <v>1248.45</v>
          </cell>
          <cell r="DD747">
            <v>1314.6</v>
          </cell>
          <cell r="DE747">
            <v>1114.05</v>
          </cell>
          <cell r="DF747">
            <v>763.35</v>
          </cell>
          <cell r="DG747">
            <v>466.2</v>
          </cell>
          <cell r="DH747">
            <v>324.45</v>
          </cell>
          <cell r="DI747">
            <v>123.9</v>
          </cell>
          <cell r="DJ747">
            <v>82.95</v>
          </cell>
          <cell r="DK747">
            <v>5.25</v>
          </cell>
          <cell r="DL747">
            <v>7900.2</v>
          </cell>
          <cell r="DR747" t="str">
            <v>Level 7, Education at the third level, second stage</v>
          </cell>
          <cell r="DS747">
            <v>16</v>
          </cell>
          <cell r="DT747">
            <v>0.04</v>
          </cell>
        </row>
        <row r="748">
          <cell r="CL748" t="str">
            <v>4501-6000</v>
          </cell>
          <cell r="CM748">
            <v>0</v>
          </cell>
          <cell r="CN748">
            <v>1145.55</v>
          </cell>
          <cell r="CO748">
            <v>121.8</v>
          </cell>
          <cell r="CP748">
            <v>57.75</v>
          </cell>
          <cell r="CQ748">
            <v>1.05</v>
          </cell>
          <cell r="CR748">
            <v>0</v>
          </cell>
          <cell r="CS748">
            <v>1.05</v>
          </cell>
          <cell r="CT748">
            <v>3.15</v>
          </cell>
          <cell r="CU748">
            <v>0</v>
          </cell>
          <cell r="CV748">
            <v>1330.35</v>
          </cell>
          <cell r="CX748" t="str">
            <v>1501-3000</v>
          </cell>
          <cell r="CY748">
            <v>0</v>
          </cell>
          <cell r="CZ748">
            <v>37.799999999999997</v>
          </cell>
          <cell r="DA748">
            <v>590.1</v>
          </cell>
          <cell r="DB748">
            <v>1215.9000000000001</v>
          </cell>
          <cell r="DC748">
            <v>1468.95</v>
          </cell>
          <cell r="DD748">
            <v>1673.7</v>
          </cell>
          <cell r="DE748">
            <v>1388.1</v>
          </cell>
          <cell r="DF748">
            <v>978.6</v>
          </cell>
          <cell r="DG748">
            <v>696.15</v>
          </cell>
          <cell r="DH748">
            <v>399</v>
          </cell>
          <cell r="DI748">
            <v>176.4</v>
          </cell>
          <cell r="DJ748">
            <v>99.75</v>
          </cell>
          <cell r="DK748">
            <v>5.25</v>
          </cell>
          <cell r="DL748">
            <v>8729.7000000000007</v>
          </cell>
          <cell r="DN748" t="str">
            <v>Total</v>
          </cell>
          <cell r="DO748">
            <v>2527</v>
          </cell>
          <cell r="DP748">
            <v>6.4</v>
          </cell>
          <cell r="DR748" t="str">
            <v>Level 9, Education not definable by level</v>
          </cell>
          <cell r="DS748">
            <v>49</v>
          </cell>
          <cell r="DT748">
            <v>0.11</v>
          </cell>
        </row>
        <row r="749">
          <cell r="CL749" t="str">
            <v>6001-7500</v>
          </cell>
          <cell r="CM749">
            <v>0</v>
          </cell>
          <cell r="CN749">
            <v>336</v>
          </cell>
          <cell r="CO749">
            <v>44.1</v>
          </cell>
          <cell r="CP749">
            <v>12.6</v>
          </cell>
          <cell r="CQ749">
            <v>0</v>
          </cell>
          <cell r="CR749">
            <v>0</v>
          </cell>
          <cell r="CS749">
            <v>0</v>
          </cell>
          <cell r="CT749">
            <v>2.1</v>
          </cell>
          <cell r="CU749">
            <v>0</v>
          </cell>
          <cell r="CV749">
            <v>394.8</v>
          </cell>
          <cell r="CX749" t="str">
            <v>3001-4500</v>
          </cell>
          <cell r="CY749">
            <v>0</v>
          </cell>
          <cell r="CZ749">
            <v>1.05</v>
          </cell>
          <cell r="DA749">
            <v>33.6</v>
          </cell>
          <cell r="DB749">
            <v>241.5</v>
          </cell>
          <cell r="DC749">
            <v>371.7</v>
          </cell>
          <cell r="DD749">
            <v>528.15</v>
          </cell>
          <cell r="DE749">
            <v>466.2</v>
          </cell>
          <cell r="DF749">
            <v>403.2</v>
          </cell>
          <cell r="DG749">
            <v>301.35000000000002</v>
          </cell>
          <cell r="DH749">
            <v>179.55</v>
          </cell>
          <cell r="DI749">
            <v>52.5</v>
          </cell>
          <cell r="DJ749">
            <v>35.700000000000003</v>
          </cell>
          <cell r="DK749">
            <v>1.05</v>
          </cell>
          <cell r="DL749">
            <v>2615.5500000000002</v>
          </cell>
        </row>
        <row r="750">
          <cell r="CL750" t="str">
            <v>7500 or more</v>
          </cell>
          <cell r="CM750">
            <v>0</v>
          </cell>
          <cell r="CN750">
            <v>312.89999999999998</v>
          </cell>
          <cell r="CO750">
            <v>79.8</v>
          </cell>
          <cell r="CP750">
            <v>13.65</v>
          </cell>
          <cell r="CQ750">
            <v>0</v>
          </cell>
          <cell r="CR750">
            <v>0</v>
          </cell>
          <cell r="CS750">
            <v>0</v>
          </cell>
          <cell r="CT750">
            <v>0</v>
          </cell>
          <cell r="CU750">
            <v>5.25</v>
          </cell>
          <cell r="CV750">
            <v>411.6</v>
          </cell>
          <cell r="CX750" t="str">
            <v>4501-6000</v>
          </cell>
          <cell r="CY750">
            <v>0</v>
          </cell>
          <cell r="CZ750">
            <v>0</v>
          </cell>
          <cell r="DA750">
            <v>9.4499999999999993</v>
          </cell>
          <cell r="DB750">
            <v>63</v>
          </cell>
          <cell r="DC750">
            <v>139.65</v>
          </cell>
          <cell r="DD750">
            <v>193.2</v>
          </cell>
          <cell r="DE750">
            <v>252</v>
          </cell>
          <cell r="DF750">
            <v>253.05</v>
          </cell>
          <cell r="DG750">
            <v>178.5</v>
          </cell>
          <cell r="DH750">
            <v>106.05</v>
          </cell>
          <cell r="DI750">
            <v>35.700000000000003</v>
          </cell>
          <cell r="DJ750">
            <v>26.25</v>
          </cell>
          <cell r="DK750">
            <v>1.05</v>
          </cell>
          <cell r="DL750">
            <v>1257.9000000000001</v>
          </cell>
          <cell r="DN750" t="str">
            <v>Source: Labor Force Survey 1994</v>
          </cell>
          <cell r="DR750" t="str">
            <v>Total</v>
          </cell>
          <cell r="DS750">
            <v>3340</v>
          </cell>
          <cell r="DT750">
            <v>7.4</v>
          </cell>
        </row>
        <row r="751">
          <cell r="CL751" t="str">
            <v>Not reported</v>
          </cell>
          <cell r="CM751">
            <v>0</v>
          </cell>
          <cell r="CN751">
            <v>16569</v>
          </cell>
          <cell r="CO751">
            <v>1766.1</v>
          </cell>
          <cell r="CP751">
            <v>2367.75</v>
          </cell>
          <cell r="CQ751">
            <v>61.95</v>
          </cell>
          <cell r="CR751">
            <v>366.45</v>
          </cell>
          <cell r="CS751">
            <v>31.5</v>
          </cell>
          <cell r="CT751">
            <v>305.55</v>
          </cell>
          <cell r="CU751">
            <v>998.55</v>
          </cell>
          <cell r="CV751">
            <v>22466.85</v>
          </cell>
          <cell r="CX751" t="str">
            <v>6001-7500</v>
          </cell>
          <cell r="CY751">
            <v>0</v>
          </cell>
          <cell r="CZ751">
            <v>0</v>
          </cell>
          <cell r="DA751">
            <v>1.05</v>
          </cell>
          <cell r="DB751">
            <v>10.5</v>
          </cell>
          <cell r="DC751">
            <v>49.35</v>
          </cell>
          <cell r="DD751">
            <v>59.85</v>
          </cell>
          <cell r="DE751">
            <v>58.8</v>
          </cell>
          <cell r="DF751">
            <v>73.5</v>
          </cell>
          <cell r="DG751">
            <v>52.5</v>
          </cell>
          <cell r="DH751">
            <v>49.35</v>
          </cell>
          <cell r="DI751">
            <v>10.5</v>
          </cell>
          <cell r="DJ751">
            <v>10.5</v>
          </cell>
          <cell r="DK751">
            <v>0</v>
          </cell>
          <cell r="DL751">
            <v>375.9</v>
          </cell>
        </row>
        <row r="752">
          <cell r="CX752" t="str">
            <v>7500 or more</v>
          </cell>
          <cell r="CY752">
            <v>0</v>
          </cell>
          <cell r="CZ752">
            <v>0</v>
          </cell>
          <cell r="DA752">
            <v>0</v>
          </cell>
          <cell r="DB752">
            <v>6.3</v>
          </cell>
          <cell r="DC752">
            <v>39.9</v>
          </cell>
          <cell r="DD752">
            <v>71.400000000000006</v>
          </cell>
          <cell r="DE752">
            <v>72.45</v>
          </cell>
          <cell r="DF752">
            <v>81.900000000000006</v>
          </cell>
          <cell r="DG752">
            <v>66.150000000000006</v>
          </cell>
          <cell r="DH752">
            <v>30.45</v>
          </cell>
          <cell r="DI752">
            <v>15.75</v>
          </cell>
          <cell r="DJ752">
            <v>9.4499999999999993</v>
          </cell>
          <cell r="DK752">
            <v>0</v>
          </cell>
          <cell r="DL752">
            <v>393.75</v>
          </cell>
          <cell r="DR752" t="str">
            <v>Source: Labor Force Survey  1997</v>
          </cell>
        </row>
        <row r="753">
          <cell r="CL753" t="str">
            <v>TOTAL</v>
          </cell>
          <cell r="CM753">
            <v>16726.5</v>
          </cell>
          <cell r="CN753">
            <v>39446.400000000001</v>
          </cell>
          <cell r="CO753">
            <v>2842.35</v>
          </cell>
          <cell r="CP753">
            <v>7793.1</v>
          </cell>
          <cell r="CQ753">
            <v>277.2</v>
          </cell>
          <cell r="CR753">
            <v>1831.2</v>
          </cell>
          <cell r="CS753">
            <v>56.7</v>
          </cell>
          <cell r="CT753">
            <v>867.3</v>
          </cell>
          <cell r="CU753">
            <v>1086.75</v>
          </cell>
          <cell r="CV753">
            <v>70927.5</v>
          </cell>
          <cell r="CX753" t="str">
            <v>Not reported</v>
          </cell>
          <cell r="CY753">
            <v>2.1</v>
          </cell>
          <cell r="CZ753">
            <v>254.1</v>
          </cell>
          <cell r="DA753">
            <v>1253.7</v>
          </cell>
          <cell r="DB753">
            <v>2045.4</v>
          </cell>
          <cell r="DC753">
            <v>2652.3</v>
          </cell>
          <cell r="DD753">
            <v>3171</v>
          </cell>
          <cell r="DE753">
            <v>2933.7</v>
          </cell>
          <cell r="DF753">
            <v>2400.3000000000002</v>
          </cell>
          <cell r="DG753">
            <v>1762.95</v>
          </cell>
          <cell r="DH753">
            <v>1025.8499999999999</v>
          </cell>
          <cell r="DI753">
            <v>497.7</v>
          </cell>
          <cell r="DJ753">
            <v>291.89999999999998</v>
          </cell>
          <cell r="DK753">
            <v>19.95</v>
          </cell>
          <cell r="DL753">
            <v>18310.95</v>
          </cell>
        </row>
        <row r="754">
          <cell r="CX754" t="str">
            <v>TOTAL</v>
          </cell>
          <cell r="CY754">
            <v>4.2</v>
          </cell>
          <cell r="CZ754">
            <v>627.9</v>
          </cell>
          <cell r="DA754">
            <v>3119.55</v>
          </cell>
          <cell r="DB754">
            <v>4998</v>
          </cell>
          <cell r="DC754">
            <v>6314.7</v>
          </cell>
          <cell r="DD754">
            <v>7389.9</v>
          </cell>
          <cell r="DE754">
            <v>6618.15</v>
          </cell>
          <cell r="DF754">
            <v>5289.9</v>
          </cell>
          <cell r="DG754">
            <v>3730.65</v>
          </cell>
          <cell r="DH754">
            <v>2237.5500000000002</v>
          </cell>
          <cell r="DI754">
            <v>959.7</v>
          </cell>
          <cell r="DJ754">
            <v>591.15</v>
          </cell>
          <cell r="DK754">
            <v>36.75</v>
          </cell>
          <cell r="DL754">
            <v>41918.1</v>
          </cell>
        </row>
        <row r="755">
          <cell r="CL755" t="str">
            <v>Source: Census 2000</v>
          </cell>
        </row>
        <row r="756">
          <cell r="CX756" t="str">
            <v>Source: Census 2000</v>
          </cell>
        </row>
        <row r="759">
          <cell r="DV759" t="str">
            <v xml:space="preserve"> Source:  Social Atlas 2000 </v>
          </cell>
        </row>
        <row r="760">
          <cell r="CX760" t="str">
            <v>Main</v>
          </cell>
          <cell r="CY760" t="str">
            <v>Socialeconomic</v>
          </cell>
          <cell r="DS760" t="str">
            <v>Main</v>
          </cell>
          <cell r="DT760" t="str">
            <v>Socialeconomic</v>
          </cell>
        </row>
        <row r="761">
          <cell r="CL761" t="str">
            <v>Table  283. Population 14 years of age and over by age, sex, and gross monthly income, 1991</v>
          </cell>
          <cell r="DB761" t="str">
            <v>Table  281. Employed population by gross monthly income and branch of industry (ISIC major division), 2000</v>
          </cell>
        </row>
        <row r="763">
          <cell r="CL763" t="str">
            <v xml:space="preserve">                                                                                                                                                                                        </v>
          </cell>
          <cell r="DB763" t="str">
            <v xml:space="preserve">Gross </v>
          </cell>
          <cell r="DC763" t="str">
            <v>Branch of Industry</v>
          </cell>
        </row>
        <row r="764">
          <cell r="CL764" t="str">
            <v>Sex</v>
          </cell>
          <cell r="CS764" t="str">
            <v>Age group</v>
          </cell>
          <cell r="CZ764" t="str">
            <v>Total population</v>
          </cell>
          <cell r="DB764" t="str">
            <v>monthly</v>
          </cell>
          <cell r="DC764" t="str">
            <v>1</v>
          </cell>
          <cell r="DD764" t="str">
            <v xml:space="preserve">        2</v>
          </cell>
          <cell r="DE764" t="str">
            <v xml:space="preserve">       3</v>
          </cell>
          <cell r="DF764" t="str">
            <v xml:space="preserve">     4</v>
          </cell>
          <cell r="DG764" t="str">
            <v xml:space="preserve">    5</v>
          </cell>
          <cell r="DH764" t="str">
            <v>6</v>
          </cell>
          <cell r="DI764" t="str">
            <v>7</v>
          </cell>
          <cell r="DJ764" t="str">
            <v>8</v>
          </cell>
          <cell r="DK764" t="str">
            <v>9</v>
          </cell>
          <cell r="DL764">
            <v>10</v>
          </cell>
          <cell r="DM764">
            <v>11</v>
          </cell>
          <cell r="DN764">
            <v>12</v>
          </cell>
          <cell r="DO764">
            <v>13</v>
          </cell>
          <cell r="DP764">
            <v>14</v>
          </cell>
          <cell r="DQ764">
            <v>15</v>
          </cell>
          <cell r="DR764">
            <v>16</v>
          </cell>
          <cell r="DS764">
            <v>17</v>
          </cell>
          <cell r="DT764">
            <v>18</v>
          </cell>
          <cell r="DU764" t="str">
            <v>Total</v>
          </cell>
        </row>
        <row r="765">
          <cell r="DB765" t="str">
            <v>income</v>
          </cell>
          <cell r="DC765" t="str">
            <v xml:space="preserve">Agri- </v>
          </cell>
          <cell r="DD765" t="str">
            <v>Fishing</v>
          </cell>
          <cell r="DE765" t="str">
            <v>Mining &amp;</v>
          </cell>
          <cell r="DF765" t="str">
            <v>Manufac-</v>
          </cell>
          <cell r="DG765" t="str">
            <v xml:space="preserve">Electricity,   </v>
          </cell>
          <cell r="DH765" t="str">
            <v>Construc-</v>
          </cell>
          <cell r="DI765" t="str">
            <v xml:space="preserve">Trade </v>
          </cell>
          <cell r="DJ765" t="str">
            <v xml:space="preserve">Hotels/ </v>
          </cell>
          <cell r="DK765" t="str">
            <v>Transport</v>
          </cell>
          <cell r="DL765" t="str">
            <v xml:space="preserve">Financial </v>
          </cell>
          <cell r="DM765" t="str">
            <v xml:space="preserve">Real </v>
          </cell>
          <cell r="DN765" t="str">
            <v xml:space="preserve">Public </v>
          </cell>
          <cell r="DO765" t="str">
            <v>Education</v>
          </cell>
          <cell r="DP765" t="str">
            <v>Health &amp;</v>
          </cell>
          <cell r="DQ765" t="str">
            <v>Other service</v>
          </cell>
          <cell r="DR765" t="str">
            <v xml:space="preserve">Private </v>
          </cell>
          <cell r="DS765" t="str">
            <v>Extraterritorial</v>
          </cell>
          <cell r="DT765" t="str">
            <v>Not</v>
          </cell>
          <cell r="DU765" t="str">
            <v>Employed</v>
          </cell>
        </row>
        <row r="766">
          <cell r="CL766" t="str">
            <v>Gross monthly</v>
          </cell>
          <cell r="CM766" t="str">
            <v>14</v>
          </cell>
          <cell r="CN766" t="str">
            <v>15-19</v>
          </cell>
          <cell r="CO766" t="str">
            <v>20-24</v>
          </cell>
          <cell r="CP766" t="str">
            <v>25-29</v>
          </cell>
          <cell r="CQ766" t="str">
            <v>30-34</v>
          </cell>
          <cell r="CR766" t="str">
            <v>35-39</v>
          </cell>
          <cell r="CS766" t="str">
            <v>40-44</v>
          </cell>
          <cell r="CT766" t="str">
            <v>45-49</v>
          </cell>
          <cell r="CU766" t="str">
            <v>50-54</v>
          </cell>
          <cell r="CV766" t="str">
            <v>55-59</v>
          </cell>
          <cell r="CW766" t="str">
            <v>60-64</v>
          </cell>
          <cell r="CX766" t="str">
            <v>65+</v>
          </cell>
          <cell r="CY766" t="str">
            <v>Not rep.</v>
          </cell>
          <cell r="CZ766" t="str">
            <v>14 years of age</v>
          </cell>
          <cell r="DB766" t="str">
            <v xml:space="preserve"> (in Afl.)</v>
          </cell>
          <cell r="DC766" t="str">
            <v>culture</v>
          </cell>
          <cell r="DE766" t="str">
            <v>quarrying</v>
          </cell>
          <cell r="DF766" t="str">
            <v>turing</v>
          </cell>
          <cell r="DG766" t="str">
            <v>Gas &amp; Water</v>
          </cell>
          <cell r="DH766" t="str">
            <v>tion</v>
          </cell>
          <cell r="DJ766" t="str">
            <v>Restaurant</v>
          </cell>
          <cell r="DL766" t="str">
            <v>intermediation</v>
          </cell>
          <cell r="DM766" t="str">
            <v>Estate</v>
          </cell>
          <cell r="DN766" t="str">
            <v>Adm.</v>
          </cell>
          <cell r="DP766" t="str">
            <v>social work</v>
          </cell>
          <cell r="DQ766" t="str">
            <v>activities</v>
          </cell>
          <cell r="DR766" t="str">
            <v>households</v>
          </cell>
          <cell r="DS766" t="str">
            <v>organizations</v>
          </cell>
          <cell r="DT766" t="str">
            <v>rep.</v>
          </cell>
          <cell r="DU766" t="str">
            <v>Population</v>
          </cell>
        </row>
        <row r="767">
          <cell r="CL767" t="str">
            <v>income (in Afl.)</v>
          </cell>
          <cell r="CZ767" t="str">
            <v>and over</v>
          </cell>
        </row>
        <row r="768">
          <cell r="CL768" t="str">
            <v>Male</v>
          </cell>
          <cell r="DB768" t="str">
            <v>No income</v>
          </cell>
          <cell r="DC768">
            <v>0</v>
          </cell>
          <cell r="DD768">
            <v>0</v>
          </cell>
          <cell r="DE768">
            <v>0</v>
          </cell>
          <cell r="DF768">
            <v>0</v>
          </cell>
          <cell r="DG768">
            <v>0</v>
          </cell>
          <cell r="DH768">
            <v>0</v>
          </cell>
          <cell r="DI768">
            <v>1.05</v>
          </cell>
          <cell r="DJ768">
            <v>1.05</v>
          </cell>
          <cell r="DK768">
            <v>0</v>
          </cell>
          <cell r="DL768">
            <v>0</v>
          </cell>
          <cell r="DM768">
            <v>4.2</v>
          </cell>
          <cell r="DN768">
            <v>1.05</v>
          </cell>
          <cell r="DO768">
            <v>0</v>
          </cell>
          <cell r="DP768">
            <v>1.05</v>
          </cell>
          <cell r="DQ768">
            <v>0</v>
          </cell>
          <cell r="DR768">
            <v>0</v>
          </cell>
          <cell r="DS768">
            <v>0</v>
          </cell>
          <cell r="DT768">
            <v>1.05</v>
          </cell>
          <cell r="DU768">
            <v>9.4499999999999993</v>
          </cell>
        </row>
        <row r="769">
          <cell r="DB769" t="str">
            <v xml:space="preserve"> 1  -   300</v>
          </cell>
          <cell r="DC769">
            <v>1.05</v>
          </cell>
          <cell r="DD769">
            <v>0</v>
          </cell>
          <cell r="DE769">
            <v>0</v>
          </cell>
          <cell r="DF769">
            <v>9.4499999999999993</v>
          </cell>
          <cell r="DG769">
            <v>0</v>
          </cell>
          <cell r="DH769">
            <v>10.5</v>
          </cell>
          <cell r="DI769">
            <v>28.35</v>
          </cell>
          <cell r="DJ769">
            <v>15.75</v>
          </cell>
          <cell r="DK769">
            <v>1.05</v>
          </cell>
          <cell r="DL769">
            <v>3.15</v>
          </cell>
          <cell r="DM769">
            <v>8.4</v>
          </cell>
          <cell r="DN769">
            <v>1.05</v>
          </cell>
          <cell r="DO769">
            <v>1.05</v>
          </cell>
          <cell r="DP769">
            <v>7.35</v>
          </cell>
          <cell r="DQ769">
            <v>5.25</v>
          </cell>
          <cell r="DR769">
            <v>27.3</v>
          </cell>
          <cell r="DS769">
            <v>0</v>
          </cell>
          <cell r="DT769">
            <v>4.2</v>
          </cell>
          <cell r="DU769">
            <v>123.9</v>
          </cell>
        </row>
        <row r="770">
          <cell r="CL770" t="str">
            <v>No income</v>
          </cell>
          <cell r="CM770">
            <v>452.4</v>
          </cell>
          <cell r="CN770">
            <v>1869.92</v>
          </cell>
          <cell r="CO770">
            <v>565.76</v>
          </cell>
          <cell r="CP770">
            <v>335.92</v>
          </cell>
          <cell r="CQ770">
            <v>284.95999999999998</v>
          </cell>
          <cell r="CR770">
            <v>213.2</v>
          </cell>
          <cell r="CS770">
            <v>143.52000000000001</v>
          </cell>
          <cell r="CT770">
            <v>117.52</v>
          </cell>
          <cell r="CU770">
            <v>96.72</v>
          </cell>
          <cell r="CV770">
            <v>63.44</v>
          </cell>
          <cell r="CW770">
            <v>14.56</v>
          </cell>
          <cell r="CX770">
            <v>8.32</v>
          </cell>
          <cell r="CY770">
            <v>8.32</v>
          </cell>
          <cell r="CZ770">
            <v>4174.5600000000004</v>
          </cell>
          <cell r="DB770" t="str">
            <v>301 - 650</v>
          </cell>
          <cell r="DC770">
            <v>2.1</v>
          </cell>
          <cell r="DD770">
            <v>0</v>
          </cell>
          <cell r="DE770">
            <v>0</v>
          </cell>
          <cell r="DF770">
            <v>25.2</v>
          </cell>
          <cell r="DG770">
            <v>1.05</v>
          </cell>
          <cell r="DH770">
            <v>26.25</v>
          </cell>
          <cell r="DI770">
            <v>98.7</v>
          </cell>
          <cell r="DJ770">
            <v>60.9</v>
          </cell>
          <cell r="DK770">
            <v>16.8</v>
          </cell>
          <cell r="DL770">
            <v>5.25</v>
          </cell>
          <cell r="DM770">
            <v>40.950000000000003</v>
          </cell>
          <cell r="DN770">
            <v>6.3</v>
          </cell>
          <cell r="DO770">
            <v>42</v>
          </cell>
          <cell r="DP770">
            <v>44.1</v>
          </cell>
          <cell r="DQ770">
            <v>43.05</v>
          </cell>
          <cell r="DR770">
            <v>840</v>
          </cell>
          <cell r="DS770">
            <v>1.05</v>
          </cell>
          <cell r="DT770">
            <v>24.15</v>
          </cell>
          <cell r="DU770">
            <v>1277.8499999999999</v>
          </cell>
        </row>
        <row r="771">
          <cell r="CL771" t="str">
            <v xml:space="preserve"> &gt;0  -   &lt;250 </v>
          </cell>
          <cell r="CM771">
            <v>3.12</v>
          </cell>
          <cell r="CN771">
            <v>32.24</v>
          </cell>
          <cell r="CO771">
            <v>38.479999999999997</v>
          </cell>
          <cell r="CP771">
            <v>31.2</v>
          </cell>
          <cell r="CQ771">
            <v>70.72</v>
          </cell>
          <cell r="CR771">
            <v>63.44</v>
          </cell>
          <cell r="CS771">
            <v>55.12</v>
          </cell>
          <cell r="CT771">
            <v>56.16</v>
          </cell>
          <cell r="CU771">
            <v>74.88</v>
          </cell>
          <cell r="CV771">
            <v>83.2</v>
          </cell>
          <cell r="CW771">
            <v>22.88</v>
          </cell>
          <cell r="CX771">
            <v>18.72</v>
          </cell>
          <cell r="CY771">
            <v>3.12</v>
          </cell>
          <cell r="CZ771">
            <v>553.28</v>
          </cell>
          <cell r="DB771" t="str">
            <v>651 - 950</v>
          </cell>
          <cell r="DC771">
            <v>6.3</v>
          </cell>
          <cell r="DD771">
            <v>1.05</v>
          </cell>
          <cell r="DE771">
            <v>0</v>
          </cell>
          <cell r="DF771">
            <v>32.549999999999997</v>
          </cell>
          <cell r="DG771">
            <v>1.05</v>
          </cell>
          <cell r="DH771">
            <v>85.05</v>
          </cell>
          <cell r="DI771">
            <v>110.25</v>
          </cell>
          <cell r="DJ771">
            <v>137.55000000000001</v>
          </cell>
          <cell r="DK771">
            <v>17.850000000000001</v>
          </cell>
          <cell r="DL771">
            <v>4.2</v>
          </cell>
          <cell r="DM771">
            <v>69.3</v>
          </cell>
          <cell r="DN771">
            <v>21</v>
          </cell>
          <cell r="DO771">
            <v>31.5</v>
          </cell>
          <cell r="DP771">
            <v>30.45</v>
          </cell>
          <cell r="DQ771">
            <v>65.099999999999994</v>
          </cell>
          <cell r="DR771">
            <v>300.3</v>
          </cell>
          <cell r="DS771">
            <v>0</v>
          </cell>
          <cell r="DT771">
            <v>9.4499999999999993</v>
          </cell>
          <cell r="DU771">
            <v>922.95</v>
          </cell>
        </row>
        <row r="772">
          <cell r="CL772" t="str">
            <v xml:space="preserve">250  -   &lt;500 </v>
          </cell>
          <cell r="CM772">
            <v>3.12</v>
          </cell>
          <cell r="CN772">
            <v>34.32</v>
          </cell>
          <cell r="CO772">
            <v>33.28</v>
          </cell>
          <cell r="CP772">
            <v>39.520000000000003</v>
          </cell>
          <cell r="CQ772">
            <v>52</v>
          </cell>
          <cell r="CR772">
            <v>54.08</v>
          </cell>
          <cell r="CS772">
            <v>45.76</v>
          </cell>
          <cell r="CT772">
            <v>47.84</v>
          </cell>
          <cell r="CU772">
            <v>64.48</v>
          </cell>
          <cell r="CV772">
            <v>62.4</v>
          </cell>
          <cell r="CW772">
            <v>157.04</v>
          </cell>
          <cell r="CX772">
            <v>542.88</v>
          </cell>
          <cell r="CY772">
            <v>4.16</v>
          </cell>
          <cell r="CZ772">
            <v>1140.8800000000001</v>
          </cell>
          <cell r="DB772" t="str">
            <v>951-1500</v>
          </cell>
          <cell r="DC772">
            <v>65.099999999999994</v>
          </cell>
          <cell r="DD772">
            <v>6.3</v>
          </cell>
          <cell r="DE772">
            <v>4.2</v>
          </cell>
          <cell r="DF772">
            <v>404.25</v>
          </cell>
          <cell r="DG772">
            <v>21</v>
          </cell>
          <cell r="DH772">
            <v>870.45</v>
          </cell>
          <cell r="DI772">
            <v>2148.3000000000002</v>
          </cell>
          <cell r="DJ772">
            <v>2200.8000000000002</v>
          </cell>
          <cell r="DK772">
            <v>274.05</v>
          </cell>
          <cell r="DL772">
            <v>81.900000000000006</v>
          </cell>
          <cell r="DM772">
            <v>850.5</v>
          </cell>
          <cell r="DN772">
            <v>148.05000000000001</v>
          </cell>
          <cell r="DO772">
            <v>48.3</v>
          </cell>
          <cell r="DP772">
            <v>179.55</v>
          </cell>
          <cell r="DQ772">
            <v>432.6</v>
          </cell>
          <cell r="DR772">
            <v>111.3</v>
          </cell>
          <cell r="DS772">
            <v>4.2</v>
          </cell>
          <cell r="DT772">
            <v>49.35</v>
          </cell>
          <cell r="DU772">
            <v>7900.2</v>
          </cell>
        </row>
        <row r="773">
          <cell r="CL773" t="str">
            <v xml:space="preserve">500  -   &lt;750 </v>
          </cell>
          <cell r="CM773">
            <v>1.04</v>
          </cell>
          <cell r="CN773">
            <v>84.24</v>
          </cell>
          <cell r="CO773">
            <v>137.28</v>
          </cell>
          <cell r="CP773">
            <v>117.52</v>
          </cell>
          <cell r="CQ773">
            <v>127.92</v>
          </cell>
          <cell r="CR773">
            <v>100.88</v>
          </cell>
          <cell r="CS773">
            <v>84.24</v>
          </cell>
          <cell r="CT773">
            <v>53.04</v>
          </cell>
          <cell r="CU773">
            <v>68.64</v>
          </cell>
          <cell r="CV773">
            <v>91.52</v>
          </cell>
          <cell r="CW773">
            <v>120.64</v>
          </cell>
          <cell r="CX773">
            <v>518.96</v>
          </cell>
          <cell r="CY773">
            <v>1.04</v>
          </cell>
          <cell r="CZ773">
            <v>1506.96</v>
          </cell>
          <cell r="DB773" t="str">
            <v>1501-3000</v>
          </cell>
          <cell r="DC773">
            <v>26.25</v>
          </cell>
          <cell r="DD773">
            <v>2.1</v>
          </cell>
          <cell r="DE773">
            <v>19.95</v>
          </cell>
          <cell r="DF773">
            <v>614.25</v>
          </cell>
          <cell r="DG773">
            <v>97.65</v>
          </cell>
          <cell r="DH773">
            <v>1081.5</v>
          </cell>
          <cell r="DI773">
            <v>1346.1</v>
          </cell>
          <cell r="DJ773">
            <v>1605.45</v>
          </cell>
          <cell r="DK773">
            <v>763.35</v>
          </cell>
          <cell r="DL773">
            <v>397.95</v>
          </cell>
          <cell r="DM773">
            <v>762.3</v>
          </cell>
          <cell r="DN773">
            <v>697.2</v>
          </cell>
          <cell r="DO773">
            <v>90.3</v>
          </cell>
          <cell r="DP773">
            <v>540.75</v>
          </cell>
          <cell r="DQ773">
            <v>631.04999999999995</v>
          </cell>
          <cell r="DR773">
            <v>17.850000000000001</v>
          </cell>
          <cell r="DS773">
            <v>1.05</v>
          </cell>
          <cell r="DT773">
            <v>34.65</v>
          </cell>
          <cell r="DU773">
            <v>8729.7000000000007</v>
          </cell>
        </row>
        <row r="774">
          <cell r="CL774" t="str">
            <v xml:space="preserve">750  - &lt;1000 </v>
          </cell>
          <cell r="CM774">
            <v>1.04</v>
          </cell>
          <cell r="CN774">
            <v>128.96</v>
          </cell>
          <cell r="CO774">
            <v>362.96</v>
          </cell>
          <cell r="CP774">
            <v>307.83999999999997</v>
          </cell>
          <cell r="CQ774">
            <v>268.32</v>
          </cell>
          <cell r="CR774">
            <v>192.4</v>
          </cell>
          <cell r="CS774">
            <v>132.08000000000001</v>
          </cell>
          <cell r="CT774">
            <v>90.48</v>
          </cell>
          <cell r="CU774">
            <v>95.68</v>
          </cell>
          <cell r="CV774">
            <v>119.6</v>
          </cell>
          <cell r="CW774">
            <v>128.96</v>
          </cell>
          <cell r="CX774">
            <v>191.36</v>
          </cell>
          <cell r="CY774">
            <v>3.12</v>
          </cell>
          <cell r="CZ774">
            <v>2022.8</v>
          </cell>
          <cell r="DB774" t="str">
            <v>3001-4500</v>
          </cell>
          <cell r="DC774">
            <v>3.15</v>
          </cell>
          <cell r="DD774">
            <v>0</v>
          </cell>
          <cell r="DE774">
            <v>2.1</v>
          </cell>
          <cell r="DF774">
            <v>112.35</v>
          </cell>
          <cell r="DG774">
            <v>85.05</v>
          </cell>
          <cell r="DH774">
            <v>113.4</v>
          </cell>
          <cell r="DI774">
            <v>214.2</v>
          </cell>
          <cell r="DJ774">
            <v>283.5</v>
          </cell>
          <cell r="DK774">
            <v>297.14999999999998</v>
          </cell>
          <cell r="DL774">
            <v>155.4</v>
          </cell>
          <cell r="DM774">
            <v>192.15</v>
          </cell>
          <cell r="DN774">
            <v>532.35</v>
          </cell>
          <cell r="DO774">
            <v>238.35</v>
          </cell>
          <cell r="DP774">
            <v>189</v>
          </cell>
          <cell r="DQ774">
            <v>185.85</v>
          </cell>
          <cell r="DR774">
            <v>0</v>
          </cell>
          <cell r="DS774">
            <v>4.2</v>
          </cell>
          <cell r="DT774">
            <v>7.35</v>
          </cell>
          <cell r="DU774">
            <v>2615.5500000000002</v>
          </cell>
        </row>
        <row r="775">
          <cell r="CL775" t="str">
            <v xml:space="preserve">1000  - &lt;1500 </v>
          </cell>
          <cell r="CM775">
            <v>0</v>
          </cell>
          <cell r="CN775">
            <v>134.16</v>
          </cell>
          <cell r="CO775">
            <v>772.72</v>
          </cell>
          <cell r="CP775">
            <v>1066</v>
          </cell>
          <cell r="CQ775">
            <v>962</v>
          </cell>
          <cell r="CR775">
            <v>685.36</v>
          </cell>
          <cell r="CS775">
            <v>537.67999999999995</v>
          </cell>
          <cell r="CT775">
            <v>380.64</v>
          </cell>
          <cell r="CU775">
            <v>325.52</v>
          </cell>
          <cell r="CV775">
            <v>291.2</v>
          </cell>
          <cell r="CW775">
            <v>195.52</v>
          </cell>
          <cell r="CX775">
            <v>262.08</v>
          </cell>
          <cell r="CY775">
            <v>11.44</v>
          </cell>
          <cell r="CZ775">
            <v>5624.32</v>
          </cell>
          <cell r="DB775" t="str">
            <v>4501-6000</v>
          </cell>
          <cell r="DC775">
            <v>2.1</v>
          </cell>
          <cell r="DD775">
            <v>1.05</v>
          </cell>
          <cell r="DE775">
            <v>1.05</v>
          </cell>
          <cell r="DF775">
            <v>65.099999999999994</v>
          </cell>
          <cell r="DG775">
            <v>26.25</v>
          </cell>
          <cell r="DH775">
            <v>37.799999999999997</v>
          </cell>
          <cell r="DI775">
            <v>103.95</v>
          </cell>
          <cell r="DJ775">
            <v>109.2</v>
          </cell>
          <cell r="DK775">
            <v>106.05</v>
          </cell>
          <cell r="DL775">
            <v>63</v>
          </cell>
          <cell r="DM775">
            <v>88.2</v>
          </cell>
          <cell r="DN775">
            <v>276.14999999999998</v>
          </cell>
          <cell r="DO775">
            <v>246.75</v>
          </cell>
          <cell r="DP775">
            <v>63</v>
          </cell>
          <cell r="DQ775">
            <v>65.099999999999994</v>
          </cell>
          <cell r="DR775">
            <v>0</v>
          </cell>
          <cell r="DS775">
            <v>2.1</v>
          </cell>
          <cell r="DT775">
            <v>1.05</v>
          </cell>
          <cell r="DU775">
            <v>1257.9000000000001</v>
          </cell>
        </row>
        <row r="776">
          <cell r="CL776" t="str">
            <v xml:space="preserve">1500  - &lt;2000 </v>
          </cell>
          <cell r="CM776">
            <v>0</v>
          </cell>
          <cell r="CN776">
            <v>17.68</v>
          </cell>
          <cell r="CO776">
            <v>206.96</v>
          </cell>
          <cell r="CP776">
            <v>439.92</v>
          </cell>
          <cell r="CQ776">
            <v>634.4</v>
          </cell>
          <cell r="CR776">
            <v>514.79999999999995</v>
          </cell>
          <cell r="CS776">
            <v>405.6</v>
          </cell>
          <cell r="CT776">
            <v>301.60000000000002</v>
          </cell>
          <cell r="CU776">
            <v>264.16000000000003</v>
          </cell>
          <cell r="CV776">
            <v>197.6</v>
          </cell>
          <cell r="CW776">
            <v>100.88</v>
          </cell>
          <cell r="CX776">
            <v>106.08</v>
          </cell>
          <cell r="CY776">
            <v>6.24</v>
          </cell>
          <cell r="CZ776">
            <v>3195.92</v>
          </cell>
          <cell r="DB776" t="str">
            <v>6001-7500</v>
          </cell>
          <cell r="DC776">
            <v>0</v>
          </cell>
          <cell r="DD776">
            <v>0</v>
          </cell>
          <cell r="DE776">
            <v>0</v>
          </cell>
          <cell r="DF776">
            <v>31.5</v>
          </cell>
          <cell r="DG776">
            <v>11.55</v>
          </cell>
          <cell r="DH776">
            <v>12.6</v>
          </cell>
          <cell r="DI776">
            <v>33.6</v>
          </cell>
          <cell r="DJ776">
            <v>29.4</v>
          </cell>
          <cell r="DK776">
            <v>24.15</v>
          </cell>
          <cell r="DL776">
            <v>21</v>
          </cell>
          <cell r="DM776">
            <v>42</v>
          </cell>
          <cell r="DN776">
            <v>84</v>
          </cell>
          <cell r="DO776">
            <v>52.5</v>
          </cell>
          <cell r="DP776">
            <v>17.850000000000001</v>
          </cell>
          <cell r="DQ776">
            <v>14.7</v>
          </cell>
          <cell r="DR776">
            <v>0</v>
          </cell>
          <cell r="DS776">
            <v>0</v>
          </cell>
          <cell r="DT776">
            <v>1.05</v>
          </cell>
          <cell r="DU776">
            <v>375.9</v>
          </cell>
        </row>
        <row r="777">
          <cell r="CL777" t="str">
            <v xml:space="preserve">2000  - &lt;2500 </v>
          </cell>
          <cell r="CM777">
            <v>0</v>
          </cell>
          <cell r="CN777">
            <v>4.16</v>
          </cell>
          <cell r="CO777">
            <v>57.2</v>
          </cell>
          <cell r="CP777">
            <v>210.08</v>
          </cell>
          <cell r="CQ777">
            <v>334.88</v>
          </cell>
          <cell r="CR777">
            <v>297.44</v>
          </cell>
          <cell r="CS777">
            <v>235.04</v>
          </cell>
          <cell r="CT777">
            <v>230.88</v>
          </cell>
          <cell r="CU777">
            <v>193.44</v>
          </cell>
          <cell r="CV777">
            <v>148.72</v>
          </cell>
          <cell r="CW777">
            <v>74.88</v>
          </cell>
          <cell r="CX777">
            <v>71.760000000000005</v>
          </cell>
          <cell r="CY777">
            <v>2.08</v>
          </cell>
          <cell r="CZ777">
            <v>1860.56</v>
          </cell>
          <cell r="DB777" t="str">
            <v>7500 or more</v>
          </cell>
          <cell r="DC777">
            <v>0</v>
          </cell>
          <cell r="DD777">
            <v>0</v>
          </cell>
          <cell r="DE777">
            <v>1.05</v>
          </cell>
          <cell r="DF777">
            <v>38.85</v>
          </cell>
          <cell r="DG777">
            <v>10.5</v>
          </cell>
          <cell r="DH777">
            <v>14.7</v>
          </cell>
          <cell r="DI777">
            <v>32.549999999999997</v>
          </cell>
          <cell r="DJ777">
            <v>57.75</v>
          </cell>
          <cell r="DK777">
            <v>21</v>
          </cell>
          <cell r="DL777">
            <v>26.25</v>
          </cell>
          <cell r="DM777">
            <v>61.95</v>
          </cell>
          <cell r="DN777">
            <v>78.75</v>
          </cell>
          <cell r="DO777">
            <v>21</v>
          </cell>
          <cell r="DP777">
            <v>17.850000000000001</v>
          </cell>
          <cell r="DQ777">
            <v>7.35</v>
          </cell>
          <cell r="DR777">
            <v>0</v>
          </cell>
          <cell r="DS777">
            <v>3.15</v>
          </cell>
          <cell r="DT777">
            <v>1.05</v>
          </cell>
          <cell r="DU777">
            <v>393.75</v>
          </cell>
        </row>
        <row r="778">
          <cell r="CL778" t="str">
            <v xml:space="preserve">2500  - &lt;3000 </v>
          </cell>
          <cell r="CM778">
            <v>0</v>
          </cell>
          <cell r="CN778">
            <v>1.04</v>
          </cell>
          <cell r="CO778">
            <v>24.96</v>
          </cell>
          <cell r="CP778">
            <v>102.96</v>
          </cell>
          <cell r="CQ778">
            <v>194.48</v>
          </cell>
          <cell r="CR778">
            <v>215.28</v>
          </cell>
          <cell r="CS778">
            <v>174.72</v>
          </cell>
          <cell r="CT778">
            <v>131.04</v>
          </cell>
          <cell r="CU778">
            <v>122.72</v>
          </cell>
          <cell r="CV778">
            <v>69.680000000000007</v>
          </cell>
          <cell r="CW778">
            <v>40.56</v>
          </cell>
          <cell r="CX778">
            <v>46.8</v>
          </cell>
          <cell r="CY778">
            <v>3.12</v>
          </cell>
          <cell r="CZ778">
            <v>1127.3599999999999</v>
          </cell>
          <cell r="DB778" t="str">
            <v>Not rep.</v>
          </cell>
          <cell r="DC778">
            <v>72.45</v>
          </cell>
          <cell r="DD778">
            <v>23.1</v>
          </cell>
          <cell r="DE778">
            <v>9.4499999999999993</v>
          </cell>
          <cell r="DF778">
            <v>1105.6500000000001</v>
          </cell>
          <cell r="DG778">
            <v>246.75</v>
          </cell>
          <cell r="DH778">
            <v>1640.1</v>
          </cell>
          <cell r="DI778">
            <v>2994.6</v>
          </cell>
          <cell r="DJ778">
            <v>3150</v>
          </cell>
          <cell r="DK778">
            <v>1383.9</v>
          </cell>
          <cell r="DL778">
            <v>726.6</v>
          </cell>
          <cell r="DM778">
            <v>1602.3</v>
          </cell>
          <cell r="DN778">
            <v>1682.1</v>
          </cell>
          <cell r="DO778">
            <v>659.4</v>
          </cell>
          <cell r="DP778">
            <v>894.6</v>
          </cell>
          <cell r="DQ778">
            <v>1326.15</v>
          </cell>
          <cell r="DR778">
            <v>573.29999999999995</v>
          </cell>
          <cell r="DS778">
            <v>29.4</v>
          </cell>
          <cell r="DT778">
            <v>191.1</v>
          </cell>
          <cell r="DU778">
            <v>18310.95</v>
          </cell>
        </row>
        <row r="779">
          <cell r="CL779" t="str">
            <v xml:space="preserve">3000  - &lt;3500 </v>
          </cell>
          <cell r="CM779">
            <v>0</v>
          </cell>
          <cell r="CN779">
            <v>0</v>
          </cell>
          <cell r="CO779">
            <v>11.44</v>
          </cell>
          <cell r="CP779">
            <v>57.2</v>
          </cell>
          <cell r="CQ779">
            <v>136.24</v>
          </cell>
          <cell r="CR779">
            <v>170.56</v>
          </cell>
          <cell r="CS779">
            <v>185.12</v>
          </cell>
          <cell r="CT779">
            <v>110.24</v>
          </cell>
          <cell r="CU779">
            <v>98.8</v>
          </cell>
          <cell r="CV779">
            <v>57.2</v>
          </cell>
          <cell r="CW779">
            <v>38.479999999999997</v>
          </cell>
          <cell r="CX779">
            <v>37.44</v>
          </cell>
          <cell r="CY779">
            <v>3.12</v>
          </cell>
          <cell r="CZ779">
            <v>905.84</v>
          </cell>
        </row>
        <row r="780">
          <cell r="CL780" t="str">
            <v xml:space="preserve">3500  - &lt;4000 </v>
          </cell>
          <cell r="CM780">
            <v>0</v>
          </cell>
          <cell r="CN780">
            <v>0</v>
          </cell>
          <cell r="CO780">
            <v>7.28</v>
          </cell>
          <cell r="CP780">
            <v>42.64</v>
          </cell>
          <cell r="CQ780">
            <v>71.760000000000005</v>
          </cell>
          <cell r="CR780">
            <v>124.8</v>
          </cell>
          <cell r="CS780">
            <v>107.12</v>
          </cell>
          <cell r="CT780">
            <v>85.28</v>
          </cell>
          <cell r="CU780">
            <v>53.04</v>
          </cell>
          <cell r="CV780">
            <v>32.24</v>
          </cell>
          <cell r="CW780">
            <v>15.6</v>
          </cell>
          <cell r="CX780">
            <v>13.52</v>
          </cell>
          <cell r="CY780">
            <v>0</v>
          </cell>
          <cell r="CZ780">
            <v>553.28</v>
          </cell>
          <cell r="DB780" t="str">
            <v>TOTAL</v>
          </cell>
          <cell r="DC780">
            <v>178.5</v>
          </cell>
          <cell r="DD780">
            <v>33.6</v>
          </cell>
          <cell r="DE780">
            <v>37.799999999999997</v>
          </cell>
          <cell r="DF780">
            <v>2439.15</v>
          </cell>
          <cell r="DG780">
            <v>500.85</v>
          </cell>
          <cell r="DH780">
            <v>3892.35</v>
          </cell>
          <cell r="DI780">
            <v>7111.65</v>
          </cell>
          <cell r="DJ780">
            <v>7651.35</v>
          </cell>
          <cell r="DK780">
            <v>2905.35</v>
          </cell>
          <cell r="DL780">
            <v>1484.7</v>
          </cell>
          <cell r="DM780">
            <v>3722.25</v>
          </cell>
          <cell r="DN780">
            <v>3528</v>
          </cell>
          <cell r="DO780">
            <v>1431.15</v>
          </cell>
          <cell r="DP780">
            <v>1985.55</v>
          </cell>
          <cell r="DQ780">
            <v>2776.2</v>
          </cell>
          <cell r="DR780">
            <v>1870.05</v>
          </cell>
          <cell r="DS780">
            <v>45.15</v>
          </cell>
          <cell r="DT780">
            <v>324.45</v>
          </cell>
          <cell r="DU780">
            <v>41918.1</v>
          </cell>
        </row>
        <row r="781">
          <cell r="CL781" t="str">
            <v xml:space="preserve">4000  - &lt;5000 </v>
          </cell>
          <cell r="CM781">
            <v>0</v>
          </cell>
          <cell r="CN781">
            <v>0</v>
          </cell>
          <cell r="CO781">
            <v>1.04</v>
          </cell>
          <cell r="CP781">
            <v>48.88</v>
          </cell>
          <cell r="CQ781">
            <v>83.2</v>
          </cell>
          <cell r="CR781">
            <v>125.84</v>
          </cell>
          <cell r="CS781">
            <v>162.24</v>
          </cell>
          <cell r="CT781">
            <v>151.84</v>
          </cell>
          <cell r="CU781">
            <v>98.8</v>
          </cell>
          <cell r="CV781">
            <v>44.72</v>
          </cell>
          <cell r="CW781">
            <v>16.64</v>
          </cell>
          <cell r="CX781">
            <v>23.92</v>
          </cell>
          <cell r="CY781">
            <v>1.04</v>
          </cell>
          <cell r="CZ781">
            <v>758.16</v>
          </cell>
        </row>
        <row r="782">
          <cell r="CL782" t="str">
            <v xml:space="preserve">5000  - &lt;6000 </v>
          </cell>
          <cell r="CM782">
            <v>0</v>
          </cell>
          <cell r="CN782">
            <v>0</v>
          </cell>
          <cell r="CO782">
            <v>2.08</v>
          </cell>
          <cell r="CP782">
            <v>18.72</v>
          </cell>
          <cell r="CQ782">
            <v>45.76</v>
          </cell>
          <cell r="CR782">
            <v>68.64</v>
          </cell>
          <cell r="CS782">
            <v>71.760000000000005</v>
          </cell>
          <cell r="CT782">
            <v>70.72</v>
          </cell>
          <cell r="CU782">
            <v>43.68</v>
          </cell>
          <cell r="CV782">
            <v>36.4</v>
          </cell>
          <cell r="CW782">
            <v>12.48</v>
          </cell>
          <cell r="CX782">
            <v>15.6</v>
          </cell>
          <cell r="CY782">
            <v>4.16</v>
          </cell>
          <cell r="CZ782">
            <v>390</v>
          </cell>
        </row>
        <row r="783">
          <cell r="CL783" t="str">
            <v xml:space="preserve">6000  - &lt;7000 </v>
          </cell>
          <cell r="CM783">
            <v>0</v>
          </cell>
          <cell r="CN783">
            <v>0</v>
          </cell>
          <cell r="CO783">
            <v>1.04</v>
          </cell>
          <cell r="CP783">
            <v>11.44</v>
          </cell>
          <cell r="CQ783">
            <v>30.16</v>
          </cell>
          <cell r="CR783">
            <v>39.520000000000003</v>
          </cell>
          <cell r="CS783">
            <v>41.6</v>
          </cell>
          <cell r="CT783">
            <v>46.8</v>
          </cell>
          <cell r="CU783">
            <v>22.88</v>
          </cell>
          <cell r="CV783">
            <v>19.760000000000002</v>
          </cell>
          <cell r="CW783">
            <v>6.24</v>
          </cell>
          <cell r="CX783">
            <v>13.52</v>
          </cell>
          <cell r="CY783">
            <v>0</v>
          </cell>
          <cell r="CZ783">
            <v>232.96</v>
          </cell>
          <cell r="DB783" t="str">
            <v>Source: Census 2000</v>
          </cell>
        </row>
        <row r="784">
          <cell r="CL784" t="str">
            <v xml:space="preserve">7000  - &lt;8000 </v>
          </cell>
          <cell r="CM784">
            <v>0</v>
          </cell>
          <cell r="CN784">
            <v>0</v>
          </cell>
          <cell r="CO784">
            <v>2.08</v>
          </cell>
          <cell r="CP784">
            <v>4.16</v>
          </cell>
          <cell r="CQ784">
            <v>8.32</v>
          </cell>
          <cell r="CR784">
            <v>17.68</v>
          </cell>
          <cell r="CS784">
            <v>34.32</v>
          </cell>
          <cell r="CT784">
            <v>16.64</v>
          </cell>
          <cell r="CU784">
            <v>14.56</v>
          </cell>
          <cell r="CV784">
            <v>12.48</v>
          </cell>
          <cell r="CW784">
            <v>12.48</v>
          </cell>
          <cell r="CX784">
            <v>7.28</v>
          </cell>
          <cell r="CY784">
            <v>0</v>
          </cell>
          <cell r="CZ784">
            <v>130</v>
          </cell>
        </row>
        <row r="785">
          <cell r="CL785" t="str">
            <v>8000 or more</v>
          </cell>
          <cell r="CM785">
            <v>0</v>
          </cell>
          <cell r="CN785">
            <v>0</v>
          </cell>
          <cell r="CO785">
            <v>0</v>
          </cell>
          <cell r="CP785">
            <v>7.28</v>
          </cell>
          <cell r="CQ785">
            <v>17.68</v>
          </cell>
          <cell r="CR785">
            <v>44.72</v>
          </cell>
          <cell r="CS785">
            <v>42.64</v>
          </cell>
          <cell r="CT785">
            <v>38.479999999999997</v>
          </cell>
          <cell r="CU785">
            <v>33.28</v>
          </cell>
          <cell r="CV785">
            <v>17.68</v>
          </cell>
          <cell r="CW785">
            <v>10.4</v>
          </cell>
          <cell r="CX785">
            <v>11.44</v>
          </cell>
          <cell r="CY785">
            <v>0</v>
          </cell>
          <cell r="CZ785">
            <v>223.6</v>
          </cell>
        </row>
        <row r="786">
          <cell r="CL786" t="str">
            <v>Not reported</v>
          </cell>
          <cell r="CM786">
            <v>2.08</v>
          </cell>
          <cell r="CN786">
            <v>6.24</v>
          </cell>
          <cell r="CO786">
            <v>19.760000000000002</v>
          </cell>
          <cell r="CP786">
            <v>17.68</v>
          </cell>
          <cell r="CQ786">
            <v>26</v>
          </cell>
          <cell r="CR786">
            <v>24.96</v>
          </cell>
          <cell r="CS786">
            <v>17.68</v>
          </cell>
          <cell r="CT786">
            <v>11.44</v>
          </cell>
          <cell r="CU786">
            <v>28.08</v>
          </cell>
          <cell r="CV786">
            <v>81.12</v>
          </cell>
          <cell r="CW786">
            <v>44.72</v>
          </cell>
          <cell r="CX786">
            <v>143.52000000000001</v>
          </cell>
          <cell r="CY786">
            <v>9.36</v>
          </cell>
          <cell r="CZ786">
            <v>432.64</v>
          </cell>
        </row>
        <row r="787">
          <cell r="CL787" t="str">
            <v>TOTAL</v>
          </cell>
          <cell r="CM787">
            <v>462.8</v>
          </cell>
          <cell r="CN787">
            <v>2312.96</v>
          </cell>
          <cell r="CO787">
            <v>2244.3200000000002</v>
          </cell>
          <cell r="CP787">
            <v>2858.96</v>
          </cell>
          <cell r="CQ787">
            <v>3348.8</v>
          </cell>
          <cell r="CR787">
            <v>2953.6</v>
          </cell>
          <cell r="CS787">
            <v>2476.2399999999998</v>
          </cell>
          <cell r="CT787">
            <v>1940.64</v>
          </cell>
          <cell r="CU787">
            <v>1699.36</v>
          </cell>
          <cell r="CV787">
            <v>1428.96</v>
          </cell>
          <cell r="CW787">
            <v>1012.96</v>
          </cell>
          <cell r="CX787">
            <v>2033.2</v>
          </cell>
          <cell r="CY787">
            <v>60.32</v>
          </cell>
          <cell r="CZ787">
            <v>24833.119999999999</v>
          </cell>
          <cell r="DI787" t="str">
            <v>Main</v>
          </cell>
          <cell r="DJ787" t="str">
            <v>Socialeconomic</v>
          </cell>
          <cell r="DZ787" t="str">
            <v>Main</v>
          </cell>
          <cell r="EA787" t="str">
            <v>Socialeconomic</v>
          </cell>
        </row>
        <row r="788">
          <cell r="DB788" t="str">
            <v>Table  286. Population 14 years of age and over by gross monthly income and main source of income, 1991</v>
          </cell>
          <cell r="DM788" t="str">
            <v>Table 293.  Population by activity status, age and sex: estimates for the total population based on the Labour Force Survey 1997</v>
          </cell>
        </row>
        <row r="789">
          <cell r="CL789" t="str">
            <v>Female</v>
          </cell>
        </row>
        <row r="790">
          <cell r="DF790" t="str">
            <v xml:space="preserve">                     Main source of income</v>
          </cell>
          <cell r="DK790" t="str">
            <v>Total population</v>
          </cell>
          <cell r="DN790" t="str">
            <v xml:space="preserve">       Population Oct. 1st 1997</v>
          </cell>
          <cell r="DQ790" t="str">
            <v>Labour Force Survey 1997*</v>
          </cell>
        </row>
        <row r="791">
          <cell r="CL791" t="str">
            <v>No income</v>
          </cell>
          <cell r="CM791">
            <v>479.44</v>
          </cell>
          <cell r="CN791">
            <v>1765.92</v>
          </cell>
          <cell r="CO791">
            <v>645.84</v>
          </cell>
          <cell r="CP791">
            <v>708.24</v>
          </cell>
          <cell r="CQ791">
            <v>866.32</v>
          </cell>
          <cell r="CR791">
            <v>927.68</v>
          </cell>
          <cell r="CS791">
            <v>869.44</v>
          </cell>
          <cell r="CT791">
            <v>870.48</v>
          </cell>
          <cell r="CU791">
            <v>904.8</v>
          </cell>
          <cell r="CV791">
            <v>853.84</v>
          </cell>
          <cell r="CW791">
            <v>478.4</v>
          </cell>
          <cell r="CX791">
            <v>532.48</v>
          </cell>
          <cell r="CY791">
            <v>19.760000000000002</v>
          </cell>
          <cell r="CZ791">
            <v>9922.64</v>
          </cell>
        </row>
        <row r="792">
          <cell r="CL792" t="str">
            <v xml:space="preserve"> &gt;0  -   &lt;250 </v>
          </cell>
          <cell r="CM792">
            <v>11.44</v>
          </cell>
          <cell r="CN792">
            <v>44.72</v>
          </cell>
          <cell r="CO792">
            <v>32.24</v>
          </cell>
          <cell r="CP792">
            <v>41.6</v>
          </cell>
          <cell r="CQ792">
            <v>47.84</v>
          </cell>
          <cell r="CR792">
            <v>69.680000000000007</v>
          </cell>
          <cell r="CS792">
            <v>83.2</v>
          </cell>
          <cell r="CT792">
            <v>81.12</v>
          </cell>
          <cell r="CU792">
            <v>78</v>
          </cell>
          <cell r="CV792">
            <v>114.4</v>
          </cell>
          <cell r="CW792">
            <v>28.08</v>
          </cell>
          <cell r="CX792">
            <v>40.56</v>
          </cell>
          <cell r="CY792">
            <v>2.08</v>
          </cell>
          <cell r="CZ792">
            <v>674.96</v>
          </cell>
          <cell r="DB792" t="str">
            <v>Gross monthly</v>
          </cell>
          <cell r="DC792" t="str">
            <v>No income</v>
          </cell>
          <cell r="DD792" t="str">
            <v>Wage / Salary</v>
          </cell>
          <cell r="DE792" t="str">
            <v>Capital / Profits /</v>
          </cell>
          <cell r="DF792" t="str">
            <v>Pension /</v>
          </cell>
          <cell r="DG792" t="str">
            <v>Government aid</v>
          </cell>
          <cell r="DH792" t="str">
            <v>VUT benefits</v>
          </cell>
          <cell r="DI792" t="str">
            <v>Other source</v>
          </cell>
          <cell r="DJ792" t="str">
            <v>Not reported</v>
          </cell>
          <cell r="DK792" t="str">
            <v>14 years of age</v>
          </cell>
          <cell r="DM792" t="str">
            <v>Age-group</v>
          </cell>
          <cell r="DQ792" t="str">
            <v>Employed</v>
          </cell>
          <cell r="DT792" t="str">
            <v>Unemployed</v>
          </cell>
          <cell r="DW792" t="str">
            <v>Non-active</v>
          </cell>
          <cell r="DZ792" t="str">
            <v>Total Labour Force</v>
          </cell>
        </row>
        <row r="793">
          <cell r="CL793" t="str">
            <v xml:space="preserve">250  -   &lt;500 </v>
          </cell>
          <cell r="CM793">
            <v>0</v>
          </cell>
          <cell r="CN793">
            <v>41.6</v>
          </cell>
          <cell r="CO793">
            <v>138.32</v>
          </cell>
          <cell r="CP793">
            <v>212.16</v>
          </cell>
          <cell r="CQ793">
            <v>299.52</v>
          </cell>
          <cell r="CR793">
            <v>287.04000000000002</v>
          </cell>
          <cell r="CS793">
            <v>205.92</v>
          </cell>
          <cell r="CT793">
            <v>172.64</v>
          </cell>
          <cell r="CU793">
            <v>191.36</v>
          </cell>
          <cell r="CV793">
            <v>205.92</v>
          </cell>
          <cell r="CW793">
            <v>359.84</v>
          </cell>
          <cell r="CX793">
            <v>1549.6</v>
          </cell>
          <cell r="CY793">
            <v>17.68</v>
          </cell>
          <cell r="CZ793">
            <v>3681.6</v>
          </cell>
          <cell r="DB793" t="str">
            <v>income (in Afl.)</v>
          </cell>
          <cell r="DE793" t="str">
            <v>Own-account</v>
          </cell>
          <cell r="DF793" t="str">
            <v>AOV/AWW</v>
          </cell>
          <cell r="DK793" t="str">
            <v>and over</v>
          </cell>
          <cell r="DN793" t="str">
            <v>Male</v>
          </cell>
          <cell r="DO793" t="str">
            <v>Female</v>
          </cell>
          <cell r="DP793" t="str">
            <v>Total</v>
          </cell>
          <cell r="DQ793" t="str">
            <v>Male</v>
          </cell>
          <cell r="DR793" t="str">
            <v>Female</v>
          </cell>
          <cell r="DS793" t="str">
            <v>Total</v>
          </cell>
          <cell r="DT793" t="str">
            <v>Male</v>
          </cell>
          <cell r="DU793" t="str">
            <v>Female</v>
          </cell>
          <cell r="DV793" t="str">
            <v>Total</v>
          </cell>
          <cell r="DW793" t="str">
            <v>Male</v>
          </cell>
          <cell r="DX793" t="str">
            <v>Female</v>
          </cell>
          <cell r="DY793" t="str">
            <v>Total</v>
          </cell>
          <cell r="DZ793" t="str">
            <v>Male</v>
          </cell>
          <cell r="EA793" t="str">
            <v>Female</v>
          </cell>
          <cell r="EB793" t="str">
            <v>Total</v>
          </cell>
        </row>
        <row r="794">
          <cell r="CL794" t="str">
            <v xml:space="preserve">500  -   &lt;750 </v>
          </cell>
          <cell r="CM794">
            <v>0</v>
          </cell>
          <cell r="CN794">
            <v>107.12</v>
          </cell>
          <cell r="CO794">
            <v>183.04</v>
          </cell>
          <cell r="CP794">
            <v>203.84</v>
          </cell>
          <cell r="CQ794">
            <v>244.4</v>
          </cell>
          <cell r="CR794">
            <v>225.68</v>
          </cell>
          <cell r="CS794">
            <v>185.12</v>
          </cell>
          <cell r="CT794">
            <v>141.44</v>
          </cell>
          <cell r="CU794">
            <v>111.28</v>
          </cell>
          <cell r="CV794">
            <v>95.68</v>
          </cell>
          <cell r="CW794">
            <v>62.4</v>
          </cell>
          <cell r="CX794">
            <v>146.63999999999999</v>
          </cell>
          <cell r="CY794">
            <v>5.2</v>
          </cell>
          <cell r="CZ794">
            <v>1711.84</v>
          </cell>
        </row>
        <row r="795">
          <cell r="CL795" t="str">
            <v xml:space="preserve">750  - &lt;1000 </v>
          </cell>
          <cell r="CM795">
            <v>0</v>
          </cell>
          <cell r="CN795">
            <v>122.72</v>
          </cell>
          <cell r="CO795">
            <v>380.64</v>
          </cell>
          <cell r="CP795">
            <v>365.04</v>
          </cell>
          <cell r="CQ795">
            <v>407.68</v>
          </cell>
          <cell r="CR795">
            <v>338</v>
          </cell>
          <cell r="CS795">
            <v>303.68</v>
          </cell>
          <cell r="CT795">
            <v>185.12</v>
          </cell>
          <cell r="CU795">
            <v>140.4</v>
          </cell>
          <cell r="CV795">
            <v>86.32</v>
          </cell>
          <cell r="CW795">
            <v>39.520000000000003</v>
          </cell>
          <cell r="CX795">
            <v>53.04</v>
          </cell>
          <cell r="CY795">
            <v>3.12</v>
          </cell>
          <cell r="CZ795">
            <v>2425.2800000000002</v>
          </cell>
          <cell r="DB795" t="str">
            <v>No income</v>
          </cell>
          <cell r="DC795">
            <v>14097.2</v>
          </cell>
          <cell r="DD795">
            <v>0</v>
          </cell>
          <cell r="DE795">
            <v>0</v>
          </cell>
          <cell r="DF795">
            <v>0</v>
          </cell>
          <cell r="DG795">
            <v>0</v>
          </cell>
          <cell r="DH795">
            <v>0</v>
          </cell>
          <cell r="DI795">
            <v>0</v>
          </cell>
          <cell r="DJ795">
            <v>0</v>
          </cell>
          <cell r="DK795">
            <v>14097.2</v>
          </cell>
          <cell r="DM795" t="str">
            <v>15-19 yrs.</v>
          </cell>
          <cell r="DN795">
            <v>3042</v>
          </cell>
          <cell r="DO795">
            <v>2904</v>
          </cell>
          <cell r="DP795">
            <v>5946</v>
          </cell>
          <cell r="DQ795">
            <v>297</v>
          </cell>
          <cell r="DR795">
            <v>218</v>
          </cell>
          <cell r="DS795">
            <v>515</v>
          </cell>
          <cell r="DT795">
            <v>163</v>
          </cell>
          <cell r="DU795">
            <v>259</v>
          </cell>
          <cell r="DV795">
            <v>422</v>
          </cell>
          <cell r="DW795">
            <v>2582</v>
          </cell>
          <cell r="DX795">
            <v>2427</v>
          </cell>
          <cell r="DY795">
            <v>5009</v>
          </cell>
          <cell r="DZ795">
            <v>460</v>
          </cell>
          <cell r="EA795">
            <v>477</v>
          </cell>
          <cell r="EB795">
            <v>937</v>
          </cell>
        </row>
        <row r="796">
          <cell r="CL796" t="str">
            <v xml:space="preserve">1000  - &lt;1500 </v>
          </cell>
          <cell r="CM796">
            <v>0</v>
          </cell>
          <cell r="CN796">
            <v>92.56</v>
          </cell>
          <cell r="CO796">
            <v>537.67999999999995</v>
          </cell>
          <cell r="CP796">
            <v>667.68</v>
          </cell>
          <cell r="CQ796">
            <v>627.12</v>
          </cell>
          <cell r="CR796">
            <v>481.52</v>
          </cell>
          <cell r="CS796">
            <v>370.24</v>
          </cell>
          <cell r="CT796">
            <v>228.8</v>
          </cell>
          <cell r="CU796">
            <v>165.36</v>
          </cell>
          <cell r="CV796">
            <v>101.92</v>
          </cell>
          <cell r="CW796">
            <v>40.56</v>
          </cell>
          <cell r="CX796">
            <v>68.64</v>
          </cell>
          <cell r="CY796">
            <v>12.48</v>
          </cell>
          <cell r="CZ796">
            <v>3394.56</v>
          </cell>
          <cell r="DB796" t="str">
            <v xml:space="preserve"> &gt;0  -   &lt;250 </v>
          </cell>
          <cell r="DC796">
            <v>0</v>
          </cell>
          <cell r="DD796">
            <v>113.36</v>
          </cell>
          <cell r="DE796">
            <v>29.12</v>
          </cell>
          <cell r="DF796">
            <v>105.04</v>
          </cell>
          <cell r="DG796">
            <v>861.12</v>
          </cell>
          <cell r="DH796">
            <v>3.12</v>
          </cell>
          <cell r="DI796">
            <v>100.88</v>
          </cell>
          <cell r="DJ796">
            <v>15.6</v>
          </cell>
          <cell r="DK796">
            <v>1228.24</v>
          </cell>
          <cell r="DM796" t="str">
            <v>20-24 yrs.</v>
          </cell>
          <cell r="DN796">
            <v>3183</v>
          </cell>
          <cell r="DO796">
            <v>3091</v>
          </cell>
          <cell r="DP796">
            <v>6274</v>
          </cell>
          <cell r="DQ796">
            <v>1902</v>
          </cell>
          <cell r="DR796">
            <v>1574</v>
          </cell>
          <cell r="DS796">
            <v>3476</v>
          </cell>
          <cell r="DT796">
            <v>280</v>
          </cell>
          <cell r="DU796">
            <v>322</v>
          </cell>
          <cell r="DV796">
            <v>603</v>
          </cell>
          <cell r="DW796">
            <v>1001</v>
          </cell>
          <cell r="DX796">
            <v>1195</v>
          </cell>
          <cell r="DY796">
            <v>2196</v>
          </cell>
          <cell r="DZ796">
            <v>2182</v>
          </cell>
          <cell r="EA796">
            <v>1897</v>
          </cell>
          <cell r="EB796">
            <v>4079</v>
          </cell>
        </row>
        <row r="797">
          <cell r="CL797" t="str">
            <v xml:space="preserve">1500  - &lt;2000 </v>
          </cell>
          <cell r="CM797">
            <v>0</v>
          </cell>
          <cell r="CN797">
            <v>7.28</v>
          </cell>
          <cell r="CO797">
            <v>163.28</v>
          </cell>
          <cell r="CP797">
            <v>348.4</v>
          </cell>
          <cell r="CQ797">
            <v>388.96</v>
          </cell>
          <cell r="CR797">
            <v>300.56</v>
          </cell>
          <cell r="CS797">
            <v>163.28</v>
          </cell>
          <cell r="CT797">
            <v>125.84</v>
          </cell>
          <cell r="CU797">
            <v>80.08</v>
          </cell>
          <cell r="CV797">
            <v>42.64</v>
          </cell>
          <cell r="CW797">
            <v>26</v>
          </cell>
          <cell r="CX797">
            <v>28.08</v>
          </cell>
          <cell r="CY797">
            <v>1.04</v>
          </cell>
          <cell r="CZ797">
            <v>1675.44</v>
          </cell>
          <cell r="DB797" t="str">
            <v xml:space="preserve">250  -   &lt;500 </v>
          </cell>
          <cell r="DC797">
            <v>0</v>
          </cell>
          <cell r="DD797">
            <v>1282.32</v>
          </cell>
          <cell r="DE797">
            <v>97.76</v>
          </cell>
          <cell r="DF797">
            <v>2670.72</v>
          </cell>
          <cell r="DG797">
            <v>616.72</v>
          </cell>
          <cell r="DH797">
            <v>18.72</v>
          </cell>
          <cell r="DI797">
            <v>110.24</v>
          </cell>
          <cell r="DJ797">
            <v>26</v>
          </cell>
          <cell r="DK797">
            <v>4822.4799999999996</v>
          </cell>
          <cell r="DM797" t="str">
            <v>25-29 yrs.</v>
          </cell>
          <cell r="DN797">
            <v>3920</v>
          </cell>
          <cell r="DO797">
            <v>3760</v>
          </cell>
          <cell r="DP797">
            <v>7680</v>
          </cell>
          <cell r="DQ797">
            <v>3277</v>
          </cell>
          <cell r="DR797">
            <v>2592</v>
          </cell>
          <cell r="DS797">
            <v>5869</v>
          </cell>
          <cell r="DT797">
            <v>249</v>
          </cell>
          <cell r="DU797">
            <v>183</v>
          </cell>
          <cell r="DV797">
            <v>431</v>
          </cell>
          <cell r="DW797">
            <v>394</v>
          </cell>
          <cell r="DX797">
            <v>986</v>
          </cell>
          <cell r="DY797">
            <v>1380</v>
          </cell>
          <cell r="DZ797">
            <v>3526</v>
          </cell>
          <cell r="EA797">
            <v>2774</v>
          </cell>
          <cell r="EB797">
            <v>6301</v>
          </cell>
        </row>
        <row r="798">
          <cell r="CL798" t="str">
            <v xml:space="preserve">2000  - &lt;2500 </v>
          </cell>
          <cell r="CM798">
            <v>0</v>
          </cell>
          <cell r="CN798">
            <v>1.04</v>
          </cell>
          <cell r="CO798">
            <v>43.68</v>
          </cell>
          <cell r="CP798">
            <v>171.6</v>
          </cell>
          <cell r="CQ798">
            <v>195.52</v>
          </cell>
          <cell r="CR798">
            <v>187.2</v>
          </cell>
          <cell r="CS798">
            <v>128.96</v>
          </cell>
          <cell r="CT798">
            <v>79.040000000000006</v>
          </cell>
          <cell r="CU798">
            <v>47.84</v>
          </cell>
          <cell r="CV798">
            <v>29.12</v>
          </cell>
          <cell r="CW798">
            <v>16.64</v>
          </cell>
          <cell r="CX798">
            <v>15.6</v>
          </cell>
          <cell r="CY798">
            <v>2.08</v>
          </cell>
          <cell r="CZ798">
            <v>918.32</v>
          </cell>
          <cell r="DB798" t="str">
            <v xml:space="preserve">500  -   &lt;750 </v>
          </cell>
          <cell r="DC798">
            <v>0</v>
          </cell>
          <cell r="DD798">
            <v>1873.04</v>
          </cell>
          <cell r="DE798">
            <v>122.72</v>
          </cell>
          <cell r="DF798">
            <v>889.2</v>
          </cell>
          <cell r="DG798">
            <v>161.19999999999999</v>
          </cell>
          <cell r="DH798">
            <v>18.72</v>
          </cell>
          <cell r="DI798">
            <v>124.8</v>
          </cell>
          <cell r="DJ798">
            <v>29.12</v>
          </cell>
          <cell r="DK798">
            <v>3218.8</v>
          </cell>
          <cell r="DM798" t="str">
            <v>30-34 yrs.</v>
          </cell>
          <cell r="DN798">
            <v>4471</v>
          </cell>
          <cell r="DO798">
            <v>4319</v>
          </cell>
          <cell r="DP798">
            <v>8790</v>
          </cell>
          <cell r="DQ798">
            <v>3954</v>
          </cell>
          <cell r="DR798">
            <v>3018</v>
          </cell>
          <cell r="DS798">
            <v>6972</v>
          </cell>
          <cell r="DT798">
            <v>240</v>
          </cell>
          <cell r="DU798">
            <v>294</v>
          </cell>
          <cell r="DV798">
            <v>534</v>
          </cell>
          <cell r="DW798">
            <v>277</v>
          </cell>
          <cell r="DX798">
            <v>1006</v>
          </cell>
          <cell r="DY798">
            <v>1283</v>
          </cell>
          <cell r="DZ798">
            <v>4194</v>
          </cell>
          <cell r="EA798">
            <v>3312</v>
          </cell>
          <cell r="EB798">
            <v>7506</v>
          </cell>
        </row>
        <row r="799">
          <cell r="CL799" t="str">
            <v xml:space="preserve">2500  - &lt;3000 </v>
          </cell>
          <cell r="CM799">
            <v>0</v>
          </cell>
          <cell r="CN799">
            <v>0</v>
          </cell>
          <cell r="CO799">
            <v>16.64</v>
          </cell>
          <cell r="CP799">
            <v>91.52</v>
          </cell>
          <cell r="CQ799">
            <v>138.32</v>
          </cell>
          <cell r="CR799">
            <v>112.32</v>
          </cell>
          <cell r="CS799">
            <v>114.4</v>
          </cell>
          <cell r="CT799">
            <v>61.36</v>
          </cell>
          <cell r="CU799">
            <v>54.08</v>
          </cell>
          <cell r="CV799">
            <v>22.88</v>
          </cell>
          <cell r="CW799">
            <v>11.44</v>
          </cell>
          <cell r="CX799">
            <v>10.4</v>
          </cell>
          <cell r="CY799">
            <v>3.12</v>
          </cell>
          <cell r="CZ799">
            <v>636.48</v>
          </cell>
          <cell r="DB799" t="str">
            <v xml:space="preserve">750  - &lt;1000 </v>
          </cell>
          <cell r="DC799">
            <v>0</v>
          </cell>
          <cell r="DD799">
            <v>3771.04</v>
          </cell>
          <cell r="DE799">
            <v>165.36</v>
          </cell>
          <cell r="DF799">
            <v>371.28</v>
          </cell>
          <cell r="DG799">
            <v>9.36</v>
          </cell>
          <cell r="DH799">
            <v>23.92</v>
          </cell>
          <cell r="DI799">
            <v>72.8</v>
          </cell>
          <cell r="DJ799">
            <v>34.32</v>
          </cell>
          <cell r="DK799">
            <v>4448.08</v>
          </cell>
          <cell r="DM799" t="str">
            <v>35-39 yrs.</v>
          </cell>
          <cell r="DN799">
            <v>4524</v>
          </cell>
          <cell r="DO799">
            <v>4451</v>
          </cell>
          <cell r="DP799">
            <v>8975</v>
          </cell>
          <cell r="DQ799">
            <v>3908</v>
          </cell>
          <cell r="DR799">
            <v>3193</v>
          </cell>
          <cell r="DS799">
            <v>7097</v>
          </cell>
          <cell r="DT799">
            <v>264</v>
          </cell>
          <cell r="DU799">
            <v>156</v>
          </cell>
          <cell r="DV799">
            <v>420</v>
          </cell>
          <cell r="DW799">
            <v>352</v>
          </cell>
          <cell r="DX799">
            <v>1102</v>
          </cell>
          <cell r="DY799">
            <v>1454</v>
          </cell>
          <cell r="DZ799">
            <v>4172</v>
          </cell>
          <cell r="EA799">
            <v>3345</v>
          </cell>
          <cell r="EB799">
            <v>7517</v>
          </cell>
        </row>
        <row r="800">
          <cell r="CL800" t="str">
            <v xml:space="preserve">3000  - &lt;3500 </v>
          </cell>
          <cell r="CM800">
            <v>0</v>
          </cell>
          <cell r="CN800">
            <v>0</v>
          </cell>
          <cell r="CO800">
            <v>9.36</v>
          </cell>
          <cell r="CP800">
            <v>43.68</v>
          </cell>
          <cell r="CQ800">
            <v>81.12</v>
          </cell>
          <cell r="CR800">
            <v>113.36</v>
          </cell>
          <cell r="CS800">
            <v>64.48</v>
          </cell>
          <cell r="CT800">
            <v>70.72</v>
          </cell>
          <cell r="CU800">
            <v>34.32</v>
          </cell>
          <cell r="CV800">
            <v>21.84</v>
          </cell>
          <cell r="CW800">
            <v>8.32</v>
          </cell>
          <cell r="CX800">
            <v>6.24</v>
          </cell>
          <cell r="CY800">
            <v>2.08</v>
          </cell>
          <cell r="CZ800">
            <v>455.52</v>
          </cell>
          <cell r="DB800" t="str">
            <v xml:space="preserve">1000  - &lt;1500 </v>
          </cell>
          <cell r="DC800">
            <v>0</v>
          </cell>
          <cell r="DD800">
            <v>7975.76</v>
          </cell>
          <cell r="DE800">
            <v>390</v>
          </cell>
          <cell r="DF800">
            <v>454.48</v>
          </cell>
          <cell r="DG800">
            <v>0</v>
          </cell>
          <cell r="DH800">
            <v>39.520000000000003</v>
          </cell>
          <cell r="DI800">
            <v>112.32</v>
          </cell>
          <cell r="DJ800">
            <v>46.8</v>
          </cell>
          <cell r="DK800">
            <v>9018.8799999999992</v>
          </cell>
          <cell r="DM800" t="str">
            <v>40-44 yrs.</v>
          </cell>
          <cell r="DN800">
            <v>4044</v>
          </cell>
          <cell r="DO800">
            <v>4095</v>
          </cell>
          <cell r="DP800">
            <v>8139</v>
          </cell>
          <cell r="DQ800">
            <v>3301</v>
          </cell>
          <cell r="DR800">
            <v>2854</v>
          </cell>
          <cell r="DS800">
            <v>6159</v>
          </cell>
          <cell r="DT800">
            <v>264</v>
          </cell>
          <cell r="DU800">
            <v>179</v>
          </cell>
          <cell r="DV800">
            <v>443</v>
          </cell>
          <cell r="DW800">
            <v>479</v>
          </cell>
          <cell r="DX800">
            <v>1062</v>
          </cell>
          <cell r="DY800">
            <v>1540</v>
          </cell>
          <cell r="DZ800">
            <v>3565</v>
          </cell>
          <cell r="EA800">
            <v>3037</v>
          </cell>
          <cell r="EB800">
            <v>6602</v>
          </cell>
        </row>
        <row r="801">
          <cell r="CL801" t="str">
            <v xml:space="preserve">3500  - &lt;4000 </v>
          </cell>
          <cell r="CM801">
            <v>0</v>
          </cell>
          <cell r="CN801">
            <v>0</v>
          </cell>
          <cell r="CO801">
            <v>2.08</v>
          </cell>
          <cell r="CP801">
            <v>20.8</v>
          </cell>
          <cell r="CQ801">
            <v>44.72</v>
          </cell>
          <cell r="CR801">
            <v>64.48</v>
          </cell>
          <cell r="CS801">
            <v>59.28</v>
          </cell>
          <cell r="CT801">
            <v>41.6</v>
          </cell>
          <cell r="CU801">
            <v>27.04</v>
          </cell>
          <cell r="CV801">
            <v>7.28</v>
          </cell>
          <cell r="CW801">
            <v>3.12</v>
          </cell>
          <cell r="CX801">
            <v>1.04</v>
          </cell>
          <cell r="CY801">
            <v>1.04</v>
          </cell>
          <cell r="CZ801">
            <v>272.48</v>
          </cell>
          <cell r="DB801" t="str">
            <v xml:space="preserve">1500  - &lt;2000 </v>
          </cell>
          <cell r="DC801">
            <v>0</v>
          </cell>
          <cell r="DD801">
            <v>4210.96</v>
          </cell>
          <cell r="DE801">
            <v>344.24</v>
          </cell>
          <cell r="DF801">
            <v>226.72</v>
          </cell>
          <cell r="DG801">
            <v>0</v>
          </cell>
          <cell r="DH801">
            <v>27.04</v>
          </cell>
          <cell r="DI801">
            <v>44.72</v>
          </cell>
          <cell r="DJ801">
            <v>17.68</v>
          </cell>
          <cell r="DK801">
            <v>4871.3599999999997</v>
          </cell>
          <cell r="DM801" t="str">
            <v>45-49 yrs.</v>
          </cell>
          <cell r="DN801">
            <v>3276</v>
          </cell>
          <cell r="DO801">
            <v>3363</v>
          </cell>
          <cell r="DP801">
            <v>6639</v>
          </cell>
          <cell r="DQ801">
            <v>2828</v>
          </cell>
          <cell r="DR801">
            <v>1926</v>
          </cell>
          <cell r="DS801">
            <v>4754</v>
          </cell>
          <cell r="DT801">
            <v>93</v>
          </cell>
          <cell r="DU801">
            <v>133</v>
          </cell>
          <cell r="DV801">
            <v>226</v>
          </cell>
          <cell r="DW801">
            <v>355</v>
          </cell>
          <cell r="DX801">
            <v>1304</v>
          </cell>
          <cell r="DY801">
            <v>1659</v>
          </cell>
          <cell r="DZ801">
            <v>2921</v>
          </cell>
          <cell r="EA801">
            <v>2060</v>
          </cell>
          <cell r="EB801">
            <v>4980</v>
          </cell>
        </row>
        <row r="802">
          <cell r="CL802" t="str">
            <v xml:space="preserve">4000  - &lt;5000 </v>
          </cell>
          <cell r="CM802">
            <v>0</v>
          </cell>
          <cell r="CN802">
            <v>0</v>
          </cell>
          <cell r="CO802">
            <v>0</v>
          </cell>
          <cell r="CP802">
            <v>21.84</v>
          </cell>
          <cell r="CQ802">
            <v>31.2</v>
          </cell>
          <cell r="CR802">
            <v>56.16</v>
          </cell>
          <cell r="CS802">
            <v>29.12</v>
          </cell>
          <cell r="CT802">
            <v>35.36</v>
          </cell>
          <cell r="CU802">
            <v>23.92</v>
          </cell>
          <cell r="CV802">
            <v>7.28</v>
          </cell>
          <cell r="CW802">
            <v>2.08</v>
          </cell>
          <cell r="CX802">
            <v>1.04</v>
          </cell>
          <cell r="CY802">
            <v>0</v>
          </cell>
          <cell r="CZ802">
            <v>208</v>
          </cell>
          <cell r="DB802" t="str">
            <v xml:space="preserve">2000  - &lt;2500 </v>
          </cell>
          <cell r="DC802">
            <v>0</v>
          </cell>
          <cell r="DD802">
            <v>2317.12</v>
          </cell>
          <cell r="DE802">
            <v>260</v>
          </cell>
          <cell r="DF802">
            <v>151.84</v>
          </cell>
          <cell r="DG802">
            <v>0</v>
          </cell>
          <cell r="DH802">
            <v>16.64</v>
          </cell>
          <cell r="DI802">
            <v>24.96</v>
          </cell>
          <cell r="DJ802">
            <v>8.32</v>
          </cell>
          <cell r="DK802">
            <v>2778.88</v>
          </cell>
          <cell r="DM802" t="str">
            <v>50-54 yrs.</v>
          </cell>
          <cell r="DN802">
            <v>2500</v>
          </cell>
          <cell r="DO802">
            <v>2681</v>
          </cell>
          <cell r="DP802">
            <v>5181</v>
          </cell>
          <cell r="DQ802">
            <v>2000</v>
          </cell>
          <cell r="DR802">
            <v>1407</v>
          </cell>
          <cell r="DS802">
            <v>3407</v>
          </cell>
          <cell r="DT802">
            <v>71</v>
          </cell>
          <cell r="DU802">
            <v>74</v>
          </cell>
          <cell r="DV802">
            <v>145</v>
          </cell>
          <cell r="DW802">
            <v>428</v>
          </cell>
          <cell r="DX802">
            <v>1200</v>
          </cell>
          <cell r="DY802">
            <v>1628</v>
          </cell>
          <cell r="DZ802">
            <v>2071</v>
          </cell>
          <cell r="EA802">
            <v>1481</v>
          </cell>
          <cell r="EB802">
            <v>3552</v>
          </cell>
        </row>
        <row r="803">
          <cell r="CL803" t="str">
            <v xml:space="preserve">5000  - &lt;6000 </v>
          </cell>
          <cell r="CM803">
            <v>0</v>
          </cell>
          <cell r="CN803">
            <v>0</v>
          </cell>
          <cell r="CO803">
            <v>0</v>
          </cell>
          <cell r="CP803">
            <v>4.16</v>
          </cell>
          <cell r="CQ803">
            <v>10.4</v>
          </cell>
          <cell r="CR803">
            <v>16.64</v>
          </cell>
          <cell r="CS803">
            <v>14.56</v>
          </cell>
          <cell r="CT803">
            <v>14.56</v>
          </cell>
          <cell r="CU803">
            <v>5.2</v>
          </cell>
          <cell r="CV803">
            <v>4.16</v>
          </cell>
          <cell r="CW803">
            <v>2.08</v>
          </cell>
          <cell r="CX803">
            <v>3.12</v>
          </cell>
          <cell r="CY803">
            <v>0</v>
          </cell>
          <cell r="CZ803">
            <v>74.88</v>
          </cell>
          <cell r="DB803" t="str">
            <v xml:space="preserve">2500  - &lt;3000 </v>
          </cell>
          <cell r="DC803">
            <v>0</v>
          </cell>
          <cell r="DD803">
            <v>1479.92</v>
          </cell>
          <cell r="DE803">
            <v>148.72</v>
          </cell>
          <cell r="DF803">
            <v>102.96</v>
          </cell>
          <cell r="DG803">
            <v>0</v>
          </cell>
          <cell r="DH803">
            <v>10.4</v>
          </cell>
          <cell r="DI803">
            <v>14.56</v>
          </cell>
          <cell r="DJ803">
            <v>7.28</v>
          </cell>
          <cell r="DK803">
            <v>1763.84</v>
          </cell>
          <cell r="DM803" t="str">
            <v>55-59 yrs.</v>
          </cell>
          <cell r="DN803">
            <v>1951</v>
          </cell>
          <cell r="DO803">
            <v>2166</v>
          </cell>
          <cell r="DP803">
            <v>4117</v>
          </cell>
          <cell r="DQ803">
            <v>1219</v>
          </cell>
          <cell r="DR803">
            <v>796</v>
          </cell>
          <cell r="DS803">
            <v>2015</v>
          </cell>
          <cell r="DT803">
            <v>33</v>
          </cell>
          <cell r="DU803">
            <v>26</v>
          </cell>
          <cell r="DV803">
            <v>59</v>
          </cell>
          <cell r="DW803">
            <v>699</v>
          </cell>
          <cell r="DX803">
            <v>1344</v>
          </cell>
          <cell r="DY803">
            <v>2043</v>
          </cell>
          <cell r="DZ803">
            <v>1252</v>
          </cell>
          <cell r="EA803">
            <v>822</v>
          </cell>
          <cell r="EB803">
            <v>2074</v>
          </cell>
        </row>
        <row r="804">
          <cell r="CL804" t="str">
            <v xml:space="preserve">6000  - &lt;7000 </v>
          </cell>
          <cell r="CM804">
            <v>0</v>
          </cell>
          <cell r="CN804">
            <v>0</v>
          </cell>
          <cell r="CO804">
            <v>1.04</v>
          </cell>
          <cell r="CP804">
            <v>1.04</v>
          </cell>
          <cell r="CQ804">
            <v>5.2</v>
          </cell>
          <cell r="CR804">
            <v>9.36</v>
          </cell>
          <cell r="CS804">
            <v>5.2</v>
          </cell>
          <cell r="CT804">
            <v>6.24</v>
          </cell>
          <cell r="CU804">
            <v>1.04</v>
          </cell>
          <cell r="CV804">
            <v>2.08</v>
          </cell>
          <cell r="CW804">
            <v>0</v>
          </cell>
          <cell r="CX804">
            <v>2.08</v>
          </cell>
          <cell r="CY804">
            <v>0</v>
          </cell>
          <cell r="CZ804">
            <v>33.28</v>
          </cell>
          <cell r="DB804" t="str">
            <v xml:space="preserve">3000  - &lt;3500 </v>
          </cell>
          <cell r="DC804">
            <v>0</v>
          </cell>
          <cell r="DD804">
            <v>1121.1199999999999</v>
          </cell>
          <cell r="DE804">
            <v>145.6</v>
          </cell>
          <cell r="DF804">
            <v>67.599999999999994</v>
          </cell>
          <cell r="DG804">
            <v>0</v>
          </cell>
          <cell r="DH804">
            <v>4.16</v>
          </cell>
          <cell r="DI804">
            <v>18.72</v>
          </cell>
          <cell r="DJ804">
            <v>4.16</v>
          </cell>
          <cell r="DK804">
            <v>1361.36</v>
          </cell>
          <cell r="DM804" t="str">
            <v>60-64 yrs.</v>
          </cell>
          <cell r="DN804">
            <v>1528</v>
          </cell>
          <cell r="DO804">
            <v>1746</v>
          </cell>
          <cell r="DP804">
            <v>3274</v>
          </cell>
          <cell r="DQ804">
            <v>486</v>
          </cell>
          <cell r="DR804">
            <v>313</v>
          </cell>
          <cell r="DS804">
            <v>798</v>
          </cell>
          <cell r="DT804">
            <v>36</v>
          </cell>
          <cell r="DU804">
            <v>20</v>
          </cell>
          <cell r="DV804">
            <v>56</v>
          </cell>
          <cell r="DW804">
            <v>1007</v>
          </cell>
          <cell r="DX804">
            <v>1413</v>
          </cell>
          <cell r="DY804">
            <v>2419</v>
          </cell>
          <cell r="DZ804">
            <v>521</v>
          </cell>
          <cell r="EA804">
            <v>333</v>
          </cell>
          <cell r="EB804">
            <v>854</v>
          </cell>
        </row>
        <row r="805">
          <cell r="CL805" t="str">
            <v xml:space="preserve">7000  - &lt;8000 </v>
          </cell>
          <cell r="CM805">
            <v>0</v>
          </cell>
          <cell r="CN805">
            <v>0</v>
          </cell>
          <cell r="CO805">
            <v>0</v>
          </cell>
          <cell r="CP805">
            <v>2.08</v>
          </cell>
          <cell r="CQ805">
            <v>3.12</v>
          </cell>
          <cell r="CR805">
            <v>3.12</v>
          </cell>
          <cell r="CS805">
            <v>5.2</v>
          </cell>
          <cell r="CT805">
            <v>1.04</v>
          </cell>
          <cell r="CU805">
            <v>4.16</v>
          </cell>
          <cell r="CV805">
            <v>1.04</v>
          </cell>
          <cell r="CW805">
            <v>0</v>
          </cell>
          <cell r="CX805">
            <v>1.04</v>
          </cell>
          <cell r="CY805">
            <v>0</v>
          </cell>
          <cell r="CZ805">
            <v>20.8</v>
          </cell>
          <cell r="DB805" t="str">
            <v xml:space="preserve">3500  - &lt;4000 </v>
          </cell>
          <cell r="DC805">
            <v>0</v>
          </cell>
          <cell r="DD805">
            <v>722.8</v>
          </cell>
          <cell r="DE805">
            <v>64.48</v>
          </cell>
          <cell r="DF805">
            <v>29.12</v>
          </cell>
          <cell r="DG805">
            <v>0</v>
          </cell>
          <cell r="DH805">
            <v>2.08</v>
          </cell>
          <cell r="DI805">
            <v>4.16</v>
          </cell>
          <cell r="DJ805">
            <v>3.12</v>
          </cell>
          <cell r="DK805">
            <v>825.76</v>
          </cell>
          <cell r="DM805" t="str">
            <v>65-69 yrs.</v>
          </cell>
          <cell r="DN805">
            <v>1092</v>
          </cell>
          <cell r="DO805">
            <v>1279</v>
          </cell>
          <cell r="DP805">
            <v>2371</v>
          </cell>
          <cell r="DQ805">
            <v>171</v>
          </cell>
          <cell r="DR805">
            <v>73</v>
          </cell>
          <cell r="DS805">
            <v>244</v>
          </cell>
          <cell r="DT805">
            <v>0</v>
          </cell>
          <cell r="DU805">
            <v>0</v>
          </cell>
          <cell r="DV805">
            <v>0</v>
          </cell>
          <cell r="DW805">
            <v>922</v>
          </cell>
          <cell r="DX805">
            <v>1206</v>
          </cell>
          <cell r="DY805">
            <v>2127</v>
          </cell>
          <cell r="DZ805">
            <v>171</v>
          </cell>
          <cell r="EA805">
            <v>73</v>
          </cell>
          <cell r="EB805">
            <v>244</v>
          </cell>
        </row>
        <row r="806">
          <cell r="CL806" t="str">
            <v>8000 or more</v>
          </cell>
          <cell r="CM806">
            <v>0</v>
          </cell>
          <cell r="CN806">
            <v>0</v>
          </cell>
          <cell r="CO806">
            <v>1.04</v>
          </cell>
          <cell r="CP806">
            <v>6.24</v>
          </cell>
          <cell r="CQ806">
            <v>7.28</v>
          </cell>
          <cell r="CR806">
            <v>3.12</v>
          </cell>
          <cell r="CS806">
            <v>6.24</v>
          </cell>
          <cell r="CT806">
            <v>4.16</v>
          </cell>
          <cell r="CU806">
            <v>6.24</v>
          </cell>
          <cell r="CV806">
            <v>2.08</v>
          </cell>
          <cell r="CW806">
            <v>2.08</v>
          </cell>
          <cell r="CX806">
            <v>3.12</v>
          </cell>
          <cell r="CY806">
            <v>1.04</v>
          </cell>
          <cell r="CZ806">
            <v>42.64</v>
          </cell>
          <cell r="DB806" t="str">
            <v xml:space="preserve">4000  - &lt;5000 </v>
          </cell>
          <cell r="DC806">
            <v>0</v>
          </cell>
          <cell r="DD806">
            <v>797.68</v>
          </cell>
          <cell r="DE806">
            <v>118.56</v>
          </cell>
          <cell r="DF806">
            <v>27.04</v>
          </cell>
          <cell r="DG806">
            <v>0</v>
          </cell>
          <cell r="DH806">
            <v>8.32</v>
          </cell>
          <cell r="DI806">
            <v>13.52</v>
          </cell>
          <cell r="DJ806">
            <v>1.04</v>
          </cell>
          <cell r="DK806">
            <v>966.16</v>
          </cell>
          <cell r="DM806" t="str">
            <v>70-74 yrs.</v>
          </cell>
          <cell r="DN806">
            <v>714</v>
          </cell>
          <cell r="DO806">
            <v>863</v>
          </cell>
          <cell r="DP806">
            <v>1577</v>
          </cell>
          <cell r="DQ806">
            <v>86</v>
          </cell>
          <cell r="DR806">
            <v>36</v>
          </cell>
          <cell r="DS806">
            <v>122</v>
          </cell>
          <cell r="DT806">
            <v>0</v>
          </cell>
          <cell r="DU806">
            <v>0</v>
          </cell>
          <cell r="DV806">
            <v>0</v>
          </cell>
          <cell r="DW806">
            <v>628</v>
          </cell>
          <cell r="DX806">
            <v>827</v>
          </cell>
          <cell r="DY806">
            <v>1456</v>
          </cell>
          <cell r="DZ806">
            <v>86</v>
          </cell>
          <cell r="EA806">
            <v>36</v>
          </cell>
          <cell r="EB806">
            <v>122</v>
          </cell>
        </row>
        <row r="807">
          <cell r="CL807" t="str">
            <v>Not reported</v>
          </cell>
          <cell r="CM807">
            <v>2.08</v>
          </cell>
          <cell r="CN807">
            <v>5.2</v>
          </cell>
          <cell r="CO807">
            <v>13.52</v>
          </cell>
          <cell r="CP807">
            <v>11.44</v>
          </cell>
          <cell r="CQ807">
            <v>5.2</v>
          </cell>
          <cell r="CR807">
            <v>19.760000000000002</v>
          </cell>
          <cell r="CS807">
            <v>18.72</v>
          </cell>
          <cell r="CT807">
            <v>17.68</v>
          </cell>
          <cell r="CU807">
            <v>11.44</v>
          </cell>
          <cell r="CV807">
            <v>27.04</v>
          </cell>
          <cell r="CW807">
            <v>32.24</v>
          </cell>
          <cell r="CX807">
            <v>223.6</v>
          </cell>
          <cell r="CY807">
            <v>9.36</v>
          </cell>
          <cell r="CZ807">
            <v>397.28</v>
          </cell>
          <cell r="DB807" t="str">
            <v xml:space="preserve">5000  - &lt;6000 </v>
          </cell>
          <cell r="DC807">
            <v>0</v>
          </cell>
          <cell r="DD807">
            <v>330.72</v>
          </cell>
          <cell r="DE807">
            <v>97.76</v>
          </cell>
          <cell r="DF807">
            <v>20.8</v>
          </cell>
          <cell r="DG807">
            <v>0</v>
          </cell>
          <cell r="DH807">
            <v>3.12</v>
          </cell>
          <cell r="DI807">
            <v>9.36</v>
          </cell>
          <cell r="DJ807">
            <v>3.12</v>
          </cell>
          <cell r="DK807">
            <v>464.88</v>
          </cell>
          <cell r="DM807" t="str">
            <v>75-79 yrs.</v>
          </cell>
          <cell r="DN807">
            <v>428</v>
          </cell>
          <cell r="DO807">
            <v>604</v>
          </cell>
          <cell r="DP807">
            <v>1032</v>
          </cell>
          <cell r="DQ807">
            <v>55</v>
          </cell>
          <cell r="DR807">
            <v>12</v>
          </cell>
          <cell r="DS807">
            <v>67</v>
          </cell>
          <cell r="DT807">
            <v>0</v>
          </cell>
          <cell r="DU807">
            <v>0</v>
          </cell>
          <cell r="DV807">
            <v>0</v>
          </cell>
          <cell r="DW807">
            <v>373</v>
          </cell>
          <cell r="DX807">
            <v>592</v>
          </cell>
          <cell r="DY807">
            <v>965</v>
          </cell>
          <cell r="DZ807">
            <v>55</v>
          </cell>
          <cell r="EA807">
            <v>12</v>
          </cell>
          <cell r="EB807">
            <v>67</v>
          </cell>
        </row>
        <row r="808">
          <cell r="CL808" t="str">
            <v>TOTAL</v>
          </cell>
          <cell r="CM808">
            <v>492.96</v>
          </cell>
          <cell r="CN808">
            <v>2188.16</v>
          </cell>
          <cell r="CO808">
            <v>2168.4</v>
          </cell>
          <cell r="CP808">
            <v>2921.36</v>
          </cell>
          <cell r="CQ808">
            <v>3403.92</v>
          </cell>
          <cell r="CR808">
            <v>3215.68</v>
          </cell>
          <cell r="CS808">
            <v>2627.04</v>
          </cell>
          <cell r="CT808">
            <v>2137.1999999999998</v>
          </cell>
          <cell r="CU808">
            <v>1886.56</v>
          </cell>
          <cell r="CV808">
            <v>1625.52</v>
          </cell>
          <cell r="CW808">
            <v>1112.8</v>
          </cell>
          <cell r="CX808">
            <v>2686.32</v>
          </cell>
          <cell r="CY808">
            <v>80.08</v>
          </cell>
          <cell r="CZ808">
            <v>26546</v>
          </cell>
          <cell r="DB808" t="str">
            <v xml:space="preserve">6000  - &lt;7000 </v>
          </cell>
          <cell r="DC808">
            <v>0</v>
          </cell>
          <cell r="DD808">
            <v>185.12</v>
          </cell>
          <cell r="DE808">
            <v>73.84</v>
          </cell>
          <cell r="DF808">
            <v>2.08</v>
          </cell>
          <cell r="DG808">
            <v>0</v>
          </cell>
          <cell r="DH808">
            <v>0</v>
          </cell>
          <cell r="DI808">
            <v>3.12</v>
          </cell>
          <cell r="DJ808">
            <v>2.08</v>
          </cell>
          <cell r="DK808">
            <v>266.24</v>
          </cell>
          <cell r="DM808" t="str">
            <v>80-84 yrs.</v>
          </cell>
          <cell r="DN808">
            <v>261</v>
          </cell>
          <cell r="DO808">
            <v>412</v>
          </cell>
          <cell r="DP808">
            <v>673</v>
          </cell>
          <cell r="DQ808">
            <v>1</v>
          </cell>
          <cell r="DR808">
            <v>0</v>
          </cell>
          <cell r="DS808">
            <v>1</v>
          </cell>
          <cell r="DT808">
            <v>0</v>
          </cell>
          <cell r="DU808">
            <v>0</v>
          </cell>
          <cell r="DV808">
            <v>0</v>
          </cell>
          <cell r="DW808">
            <v>260</v>
          </cell>
          <cell r="DX808">
            <v>412</v>
          </cell>
          <cell r="DY808">
            <v>672</v>
          </cell>
          <cell r="DZ808">
            <v>1</v>
          </cell>
          <cell r="EA808">
            <v>0</v>
          </cell>
          <cell r="EB808">
            <v>1</v>
          </cell>
        </row>
        <row r="809">
          <cell r="DB809" t="str">
            <v xml:space="preserve">7000  - &lt;8000 </v>
          </cell>
          <cell r="DC809">
            <v>0</v>
          </cell>
          <cell r="DD809">
            <v>91.52</v>
          </cell>
          <cell r="DE809">
            <v>47.84</v>
          </cell>
          <cell r="DF809">
            <v>8.32</v>
          </cell>
          <cell r="DG809">
            <v>0</v>
          </cell>
          <cell r="DH809">
            <v>0</v>
          </cell>
          <cell r="DI809">
            <v>2.08</v>
          </cell>
          <cell r="DJ809">
            <v>1.04</v>
          </cell>
          <cell r="DK809">
            <v>150.80000000000001</v>
          </cell>
          <cell r="DM809" t="str">
            <v>85-89 yrs.</v>
          </cell>
          <cell r="DN809">
            <v>174</v>
          </cell>
          <cell r="DO809">
            <v>279</v>
          </cell>
          <cell r="DP809">
            <v>453</v>
          </cell>
          <cell r="DQ809">
            <v>2</v>
          </cell>
          <cell r="DR809">
            <v>1</v>
          </cell>
          <cell r="DS809">
            <v>3</v>
          </cell>
          <cell r="DT809">
            <v>0</v>
          </cell>
          <cell r="DU809">
            <v>0</v>
          </cell>
          <cell r="DV809">
            <v>0</v>
          </cell>
          <cell r="DW809">
            <v>172</v>
          </cell>
          <cell r="DX809">
            <v>278</v>
          </cell>
          <cell r="DY809">
            <v>450</v>
          </cell>
          <cell r="DZ809">
            <v>2</v>
          </cell>
          <cell r="EA809">
            <v>1</v>
          </cell>
          <cell r="EB809">
            <v>3</v>
          </cell>
        </row>
        <row r="810">
          <cell r="CL810" t="str">
            <v>Both sexes</v>
          </cell>
          <cell r="DB810" t="str">
            <v>8000 or more</v>
          </cell>
          <cell r="DC810">
            <v>0</v>
          </cell>
          <cell r="DD810">
            <v>161.19999999999999</v>
          </cell>
          <cell r="DE810">
            <v>89.44</v>
          </cell>
          <cell r="DF810">
            <v>1.04</v>
          </cell>
          <cell r="DG810">
            <v>0</v>
          </cell>
          <cell r="DH810">
            <v>0</v>
          </cell>
          <cell r="DI810">
            <v>11.44</v>
          </cell>
          <cell r="DJ810">
            <v>3.12</v>
          </cell>
          <cell r="DK810">
            <v>266.24</v>
          </cell>
          <cell r="DM810" t="str">
            <v>90-94 yrs.</v>
          </cell>
          <cell r="DN810">
            <v>88</v>
          </cell>
          <cell r="DO810">
            <v>153</v>
          </cell>
          <cell r="DP810">
            <v>241</v>
          </cell>
          <cell r="DQ810">
            <v>0</v>
          </cell>
          <cell r="DR810">
            <v>0</v>
          </cell>
          <cell r="DS810">
            <v>0</v>
          </cell>
          <cell r="DT810">
            <v>0</v>
          </cell>
          <cell r="DU810">
            <v>0</v>
          </cell>
          <cell r="DV810">
            <v>0</v>
          </cell>
          <cell r="DW810">
            <v>88</v>
          </cell>
          <cell r="DX810">
            <v>153</v>
          </cell>
          <cell r="DY810">
            <v>241</v>
          </cell>
          <cell r="DZ810">
            <v>0</v>
          </cell>
          <cell r="EA810">
            <v>0</v>
          </cell>
          <cell r="EB810">
            <v>0</v>
          </cell>
        </row>
        <row r="811">
          <cell r="DB811" t="str">
            <v>Not reported</v>
          </cell>
          <cell r="DC811">
            <v>0</v>
          </cell>
          <cell r="DD811">
            <v>97.76</v>
          </cell>
          <cell r="DE811">
            <v>87.36</v>
          </cell>
          <cell r="DF811">
            <v>381.68</v>
          </cell>
          <cell r="DG811">
            <v>35.36</v>
          </cell>
          <cell r="DH811">
            <v>19.760000000000002</v>
          </cell>
          <cell r="DI811">
            <v>56.16</v>
          </cell>
          <cell r="DJ811">
            <v>151.84</v>
          </cell>
          <cell r="DK811">
            <v>829.92</v>
          </cell>
          <cell r="DM811" t="str">
            <v>95+</v>
          </cell>
          <cell r="DN811">
            <v>47</v>
          </cell>
          <cell r="DO811">
            <v>77</v>
          </cell>
          <cell r="DP811">
            <v>124</v>
          </cell>
          <cell r="DQ811">
            <v>0</v>
          </cell>
          <cell r="DR811">
            <v>1</v>
          </cell>
          <cell r="DS811">
            <v>1</v>
          </cell>
          <cell r="DT811">
            <v>0</v>
          </cell>
          <cell r="DU811">
            <v>0</v>
          </cell>
          <cell r="DV811">
            <v>0</v>
          </cell>
          <cell r="DW811">
            <v>47</v>
          </cell>
          <cell r="DX811">
            <v>76</v>
          </cell>
          <cell r="DY811">
            <v>123</v>
          </cell>
          <cell r="DZ811">
            <v>0</v>
          </cell>
          <cell r="EA811">
            <v>1</v>
          </cell>
          <cell r="EB811">
            <v>1</v>
          </cell>
        </row>
        <row r="812">
          <cell r="CL812" t="str">
            <v>No income</v>
          </cell>
          <cell r="CM812">
            <v>931.84</v>
          </cell>
          <cell r="CN812">
            <v>3635.84</v>
          </cell>
          <cell r="CO812">
            <v>1211.5999999999999</v>
          </cell>
          <cell r="CP812">
            <v>1044.1600000000001</v>
          </cell>
          <cell r="CQ812">
            <v>1151.28</v>
          </cell>
          <cell r="CR812">
            <v>1140.8800000000001</v>
          </cell>
          <cell r="CS812">
            <v>1012.96</v>
          </cell>
          <cell r="CT812">
            <v>988</v>
          </cell>
          <cell r="CU812">
            <v>1001.52</v>
          </cell>
          <cell r="CV812">
            <v>917.28</v>
          </cell>
          <cell r="CW812">
            <v>492.96</v>
          </cell>
          <cell r="CX812">
            <v>540.79999999999995</v>
          </cell>
          <cell r="CY812">
            <v>28.08</v>
          </cell>
          <cell r="CZ812">
            <v>14097.2</v>
          </cell>
          <cell r="DM812" t="str">
            <v>Not reported</v>
          </cell>
          <cell r="DQ812">
            <v>1</v>
          </cell>
          <cell r="DR812">
            <v>0</v>
          </cell>
          <cell r="DS812">
            <v>1</v>
          </cell>
        </row>
        <row r="813">
          <cell r="CL813" t="str">
            <v xml:space="preserve"> &gt;0  -   &lt;250 </v>
          </cell>
          <cell r="CM813">
            <v>14.56</v>
          </cell>
          <cell r="CN813">
            <v>76.959999999999994</v>
          </cell>
          <cell r="CO813">
            <v>70.72</v>
          </cell>
          <cell r="CP813">
            <v>72.8</v>
          </cell>
          <cell r="CQ813">
            <v>118.56</v>
          </cell>
          <cell r="CR813">
            <v>133.12</v>
          </cell>
          <cell r="CS813">
            <v>138.32</v>
          </cell>
          <cell r="CT813">
            <v>137.28</v>
          </cell>
          <cell r="CU813">
            <v>152.88</v>
          </cell>
          <cell r="CV813">
            <v>197.6</v>
          </cell>
          <cell r="CW813">
            <v>50.96</v>
          </cell>
          <cell r="CX813">
            <v>59.28</v>
          </cell>
          <cell r="CY813">
            <v>5.2</v>
          </cell>
          <cell r="CZ813">
            <v>1228.24</v>
          </cell>
          <cell r="DB813" t="str">
            <v>TOTAL</v>
          </cell>
          <cell r="DC813">
            <v>14097.2</v>
          </cell>
          <cell r="DD813">
            <v>26531.439999999999</v>
          </cell>
          <cell r="DE813">
            <v>2282.8000000000002</v>
          </cell>
          <cell r="DF813">
            <v>5509.92</v>
          </cell>
          <cell r="DG813">
            <v>1683.76</v>
          </cell>
          <cell r="DH813">
            <v>195.52</v>
          </cell>
          <cell r="DI813">
            <v>723.84</v>
          </cell>
          <cell r="DJ813">
            <v>354.64</v>
          </cell>
          <cell r="DK813">
            <v>51379.12</v>
          </cell>
        </row>
        <row r="814">
          <cell r="CL814" t="str">
            <v xml:space="preserve">250  -   &lt;500 </v>
          </cell>
          <cell r="CM814">
            <v>3.12</v>
          </cell>
          <cell r="CN814">
            <v>75.92</v>
          </cell>
          <cell r="CO814">
            <v>171.6</v>
          </cell>
          <cell r="CP814">
            <v>251.68</v>
          </cell>
          <cell r="CQ814">
            <v>351.52</v>
          </cell>
          <cell r="CR814">
            <v>341.12</v>
          </cell>
          <cell r="CS814">
            <v>251.68</v>
          </cell>
          <cell r="CT814">
            <v>220.48</v>
          </cell>
          <cell r="CU814">
            <v>255.84</v>
          </cell>
          <cell r="CV814">
            <v>268.32</v>
          </cell>
          <cell r="CW814">
            <v>516.88</v>
          </cell>
          <cell r="CX814">
            <v>2092.48</v>
          </cell>
          <cell r="CY814">
            <v>21.84</v>
          </cell>
          <cell r="CZ814">
            <v>4822.4799999999996</v>
          </cell>
          <cell r="DB814" t="str">
            <v>Source: Census 1991</v>
          </cell>
          <cell r="DM814" t="str">
            <v xml:space="preserve">Total </v>
          </cell>
          <cell r="DN814">
            <v>35242</v>
          </cell>
          <cell r="DO814">
            <v>36243</v>
          </cell>
          <cell r="DP814">
            <v>71485</v>
          </cell>
          <cell r="DQ814">
            <v>23486</v>
          </cell>
          <cell r="DR814">
            <v>18014</v>
          </cell>
          <cell r="DS814">
            <v>41501</v>
          </cell>
          <cell r="DT814">
            <v>1693</v>
          </cell>
          <cell r="DU814">
            <v>1646</v>
          </cell>
          <cell r="DV814">
            <v>3339</v>
          </cell>
          <cell r="DW814">
            <v>10063</v>
          </cell>
          <cell r="DX814">
            <v>16582</v>
          </cell>
          <cell r="DY814">
            <v>26645</v>
          </cell>
          <cell r="DZ814">
            <v>25179</v>
          </cell>
          <cell r="EA814">
            <v>19661</v>
          </cell>
          <cell r="EB814">
            <v>44840</v>
          </cell>
        </row>
        <row r="815">
          <cell r="CL815" t="str">
            <v xml:space="preserve">500  -   &lt;750 </v>
          </cell>
          <cell r="CM815">
            <v>1.04</v>
          </cell>
          <cell r="CN815">
            <v>191.36</v>
          </cell>
          <cell r="CO815">
            <v>320.32</v>
          </cell>
          <cell r="CP815">
            <v>321.36</v>
          </cell>
          <cell r="CQ815">
            <v>372.32</v>
          </cell>
          <cell r="CR815">
            <v>326.56</v>
          </cell>
          <cell r="CS815">
            <v>269.36</v>
          </cell>
          <cell r="CT815">
            <v>194.48</v>
          </cell>
          <cell r="CU815">
            <v>179.92</v>
          </cell>
          <cell r="CV815">
            <v>187.2</v>
          </cell>
          <cell r="CW815">
            <v>183.04</v>
          </cell>
          <cell r="CX815">
            <v>665.6</v>
          </cell>
          <cell r="CY815">
            <v>6.24</v>
          </cell>
          <cell r="CZ815">
            <v>3218.8</v>
          </cell>
        </row>
        <row r="816">
          <cell r="CL816" t="str">
            <v xml:space="preserve">750  - &lt;1000 </v>
          </cell>
          <cell r="CM816">
            <v>1.04</v>
          </cell>
          <cell r="CN816">
            <v>251.68</v>
          </cell>
          <cell r="CO816">
            <v>743.6</v>
          </cell>
          <cell r="CP816">
            <v>672.88</v>
          </cell>
          <cell r="CQ816">
            <v>676</v>
          </cell>
          <cell r="CR816">
            <v>530.4</v>
          </cell>
          <cell r="CS816">
            <v>435.76</v>
          </cell>
          <cell r="CT816">
            <v>275.60000000000002</v>
          </cell>
          <cell r="CU816">
            <v>236.08</v>
          </cell>
          <cell r="CV816">
            <v>205.92</v>
          </cell>
          <cell r="CW816">
            <v>168.48</v>
          </cell>
          <cell r="CX816">
            <v>244.4</v>
          </cell>
          <cell r="CY816">
            <v>6.24</v>
          </cell>
          <cell r="CZ816">
            <v>4448.08</v>
          </cell>
          <cell r="DM816" t="str">
            <v>Source: Labor Force Survey 1997, Population Registry</v>
          </cell>
        </row>
        <row r="817">
          <cell r="CL817" t="str">
            <v xml:space="preserve">1000  - &lt;1500 </v>
          </cell>
          <cell r="CM817">
            <v>0</v>
          </cell>
          <cell r="CN817">
            <v>226.72</v>
          </cell>
          <cell r="CO817">
            <v>1310.4000000000001</v>
          </cell>
          <cell r="CP817">
            <v>1733.68</v>
          </cell>
          <cell r="CQ817">
            <v>1589.12</v>
          </cell>
          <cell r="CR817">
            <v>1166.8800000000001</v>
          </cell>
          <cell r="CS817">
            <v>907.92</v>
          </cell>
          <cell r="CT817">
            <v>609.44000000000005</v>
          </cell>
          <cell r="CU817">
            <v>490.88</v>
          </cell>
          <cell r="CV817">
            <v>393.12</v>
          </cell>
          <cell r="CW817">
            <v>236.08</v>
          </cell>
          <cell r="CX817">
            <v>330.72</v>
          </cell>
          <cell r="CY817">
            <v>23.92</v>
          </cell>
          <cell r="CZ817">
            <v>9018.8799999999992</v>
          </cell>
          <cell r="DM817" t="str">
            <v xml:space="preserve">* The population in Labour Force Survey 1997 is &gt;=15 yrs </v>
          </cell>
        </row>
        <row r="818">
          <cell r="CL818" t="str">
            <v xml:space="preserve">1500  - &lt;2000 </v>
          </cell>
          <cell r="CM818">
            <v>0</v>
          </cell>
          <cell r="CN818">
            <v>24.96</v>
          </cell>
          <cell r="CO818">
            <v>370.24</v>
          </cell>
          <cell r="CP818">
            <v>788.32</v>
          </cell>
          <cell r="CQ818">
            <v>1023.36</v>
          </cell>
          <cell r="CR818">
            <v>815.36</v>
          </cell>
          <cell r="CS818">
            <v>568.88</v>
          </cell>
          <cell r="CT818">
            <v>427.44</v>
          </cell>
          <cell r="CU818">
            <v>344.24</v>
          </cell>
          <cell r="CV818">
            <v>240.24</v>
          </cell>
          <cell r="CW818">
            <v>126.88</v>
          </cell>
          <cell r="CX818">
            <v>134.16</v>
          </cell>
          <cell r="CY818">
            <v>7.28</v>
          </cell>
          <cell r="CZ818">
            <v>4871.3599999999997</v>
          </cell>
        </row>
        <row r="819">
          <cell r="CL819" t="str">
            <v xml:space="preserve">2000  - &lt;2500 </v>
          </cell>
          <cell r="CM819">
            <v>0</v>
          </cell>
          <cell r="CN819">
            <v>5.2</v>
          </cell>
          <cell r="CO819">
            <v>100.88</v>
          </cell>
          <cell r="CP819">
            <v>381.68</v>
          </cell>
          <cell r="CQ819">
            <v>530.4</v>
          </cell>
          <cell r="CR819">
            <v>484.64</v>
          </cell>
          <cell r="CS819">
            <v>364</v>
          </cell>
          <cell r="CT819">
            <v>309.92</v>
          </cell>
          <cell r="CU819">
            <v>241.28</v>
          </cell>
          <cell r="CV819">
            <v>177.84</v>
          </cell>
          <cell r="CW819">
            <v>91.52</v>
          </cell>
          <cell r="CX819">
            <v>87.36</v>
          </cell>
          <cell r="CY819">
            <v>4.16</v>
          </cell>
          <cell r="CZ819">
            <v>2778.88</v>
          </cell>
          <cell r="EA819" t="str">
            <v>Main</v>
          </cell>
          <cell r="EB819" t="str">
            <v>Socialeconomic</v>
          </cell>
        </row>
        <row r="820">
          <cell r="CL820" t="str">
            <v xml:space="preserve">2500  - &lt;3000 </v>
          </cell>
          <cell r="CM820">
            <v>0</v>
          </cell>
          <cell r="CN820">
            <v>1.04</v>
          </cell>
          <cell r="CO820">
            <v>41.6</v>
          </cell>
          <cell r="CP820">
            <v>194.48</v>
          </cell>
          <cell r="CQ820">
            <v>332.8</v>
          </cell>
          <cell r="CR820">
            <v>327.60000000000002</v>
          </cell>
          <cell r="CS820">
            <v>289.12</v>
          </cell>
          <cell r="CT820">
            <v>192.4</v>
          </cell>
          <cell r="CU820">
            <v>176.8</v>
          </cell>
          <cell r="CV820">
            <v>92.56</v>
          </cell>
          <cell r="CW820">
            <v>52</v>
          </cell>
          <cell r="CX820">
            <v>57.2</v>
          </cell>
          <cell r="CY820">
            <v>6.24</v>
          </cell>
          <cell r="CZ820">
            <v>1763.84</v>
          </cell>
          <cell r="DB820" t="str">
            <v>Table 287. Population not attending school 14 years of age and over by gross monthly income, level of educational attainment, and sex, 1991</v>
          </cell>
        </row>
        <row r="821">
          <cell r="CL821" t="str">
            <v xml:space="preserve">3000  - &lt;3500 </v>
          </cell>
          <cell r="CM821">
            <v>0</v>
          </cell>
          <cell r="CN821">
            <v>0</v>
          </cell>
          <cell r="CO821">
            <v>20.8</v>
          </cell>
          <cell r="CP821">
            <v>100.88</v>
          </cell>
          <cell r="CQ821">
            <v>217.36</v>
          </cell>
          <cell r="CR821">
            <v>283.92</v>
          </cell>
          <cell r="CS821">
            <v>249.6</v>
          </cell>
          <cell r="CT821">
            <v>180.96</v>
          </cell>
          <cell r="CU821">
            <v>133.12</v>
          </cell>
          <cell r="CV821">
            <v>79.040000000000006</v>
          </cell>
          <cell r="CW821">
            <v>46.8</v>
          </cell>
          <cell r="CX821">
            <v>43.68</v>
          </cell>
          <cell r="CY821">
            <v>5.2</v>
          </cell>
          <cell r="CZ821">
            <v>1361.36</v>
          </cell>
        </row>
        <row r="822">
          <cell r="CL822" t="str">
            <v xml:space="preserve">3500  - &lt;4000 </v>
          </cell>
          <cell r="CM822">
            <v>0</v>
          </cell>
          <cell r="CN822">
            <v>0</v>
          </cell>
          <cell r="CO822">
            <v>9.36</v>
          </cell>
          <cell r="CP822">
            <v>63.44</v>
          </cell>
          <cell r="CQ822">
            <v>116.48</v>
          </cell>
          <cell r="CR822">
            <v>189.28</v>
          </cell>
          <cell r="CS822">
            <v>166.4</v>
          </cell>
          <cell r="CT822">
            <v>126.88</v>
          </cell>
          <cell r="CU822">
            <v>80.08</v>
          </cell>
          <cell r="CV822">
            <v>39.520000000000003</v>
          </cell>
          <cell r="CW822">
            <v>18.72</v>
          </cell>
          <cell r="CX822">
            <v>14.56</v>
          </cell>
          <cell r="CY822">
            <v>1.04</v>
          </cell>
          <cell r="CZ822">
            <v>825.76</v>
          </cell>
          <cell r="DN822" t="str">
            <v xml:space="preserve">    Level of education</v>
          </cell>
          <cell r="EA822" t="str">
            <v xml:space="preserve">                  Total population</v>
          </cell>
        </row>
        <row r="823">
          <cell r="CL823" t="str">
            <v xml:space="preserve">4000  - &lt;5000 </v>
          </cell>
          <cell r="CM823">
            <v>0</v>
          </cell>
          <cell r="CN823">
            <v>0</v>
          </cell>
          <cell r="CO823">
            <v>1.04</v>
          </cell>
          <cell r="CP823">
            <v>70.72</v>
          </cell>
          <cell r="CQ823">
            <v>114.4</v>
          </cell>
          <cell r="CR823">
            <v>182</v>
          </cell>
          <cell r="CS823">
            <v>191.36</v>
          </cell>
          <cell r="CT823">
            <v>187.2</v>
          </cell>
          <cell r="CU823">
            <v>122.72</v>
          </cell>
          <cell r="CV823">
            <v>52</v>
          </cell>
          <cell r="CW823">
            <v>18.72</v>
          </cell>
          <cell r="CX823">
            <v>24.96</v>
          </cell>
          <cell r="CY823">
            <v>1.04</v>
          </cell>
          <cell r="CZ823">
            <v>966.16</v>
          </cell>
        </row>
        <row r="824">
          <cell r="CL824" t="str">
            <v xml:space="preserve">5000  - &lt;6000 </v>
          </cell>
          <cell r="CM824">
            <v>0</v>
          </cell>
          <cell r="CN824">
            <v>0</v>
          </cell>
          <cell r="CO824">
            <v>2.08</v>
          </cell>
          <cell r="CP824">
            <v>22.88</v>
          </cell>
          <cell r="CQ824">
            <v>56.16</v>
          </cell>
          <cell r="CR824">
            <v>85.28</v>
          </cell>
          <cell r="CS824">
            <v>86.32</v>
          </cell>
          <cell r="CT824">
            <v>85.28</v>
          </cell>
          <cell r="CU824">
            <v>48.88</v>
          </cell>
          <cell r="CV824">
            <v>40.56</v>
          </cell>
          <cell r="CW824">
            <v>14.56</v>
          </cell>
          <cell r="CX824">
            <v>18.72</v>
          </cell>
          <cell r="CY824">
            <v>4.16</v>
          </cell>
          <cell r="CZ824">
            <v>464.88</v>
          </cell>
          <cell r="DB824" t="str">
            <v>Gross monthly</v>
          </cell>
          <cell r="DC824" t="str">
            <v xml:space="preserve">       Less than primary /</v>
          </cell>
          <cell r="DF824" t="str">
            <v xml:space="preserve">       ISCED category 1:</v>
          </cell>
          <cell r="DI824" t="str">
            <v xml:space="preserve">       ISCED category 2</v>
          </cell>
          <cell r="DL824" t="str">
            <v xml:space="preserve">       ISCED category 3</v>
          </cell>
          <cell r="DO824" t="str">
            <v xml:space="preserve">       ISCED category 5</v>
          </cell>
          <cell r="DR824" t="str">
            <v xml:space="preserve">       ISCED category 6</v>
          </cell>
          <cell r="DU824" t="str">
            <v xml:space="preserve">       ISCED category 7</v>
          </cell>
          <cell r="DX824" t="str">
            <v xml:space="preserve">       ISCED category 9</v>
          </cell>
          <cell r="EA824" t="str">
            <v xml:space="preserve">                not attending school</v>
          </cell>
        </row>
        <row r="825">
          <cell r="CL825" t="str">
            <v xml:space="preserve">6000  - &lt;7000 </v>
          </cell>
          <cell r="CM825">
            <v>0</v>
          </cell>
          <cell r="CN825">
            <v>0</v>
          </cell>
          <cell r="CO825">
            <v>2.08</v>
          </cell>
          <cell r="CP825">
            <v>12.48</v>
          </cell>
          <cell r="CQ825">
            <v>35.36</v>
          </cell>
          <cell r="CR825">
            <v>48.88</v>
          </cell>
          <cell r="CS825">
            <v>46.8</v>
          </cell>
          <cell r="CT825">
            <v>53.04</v>
          </cell>
          <cell r="CU825">
            <v>23.92</v>
          </cell>
          <cell r="CV825">
            <v>21.84</v>
          </cell>
          <cell r="CW825">
            <v>6.24</v>
          </cell>
          <cell r="CX825">
            <v>15.6</v>
          </cell>
          <cell r="CY825">
            <v>0</v>
          </cell>
          <cell r="CZ825">
            <v>266.24</v>
          </cell>
          <cell r="DB825" t="str">
            <v>income (in Afl.)</v>
          </cell>
          <cell r="DC825" t="str">
            <v xml:space="preserve">       no education</v>
          </cell>
          <cell r="DF825" t="str">
            <v xml:space="preserve">       primary education</v>
          </cell>
          <cell r="EA825" t="str">
            <v xml:space="preserve">             14 years of age and over</v>
          </cell>
        </row>
        <row r="826">
          <cell r="CL826" t="str">
            <v xml:space="preserve">7000  - &lt;8000 </v>
          </cell>
          <cell r="CM826">
            <v>0</v>
          </cell>
          <cell r="CN826">
            <v>0</v>
          </cell>
          <cell r="CO826">
            <v>2.08</v>
          </cell>
          <cell r="CP826">
            <v>6.24</v>
          </cell>
          <cell r="CQ826">
            <v>11.44</v>
          </cell>
          <cell r="CR826">
            <v>20.8</v>
          </cell>
          <cell r="CS826">
            <v>39.520000000000003</v>
          </cell>
          <cell r="CT826">
            <v>17.68</v>
          </cell>
          <cell r="CU826">
            <v>18.72</v>
          </cell>
          <cell r="CV826">
            <v>13.52</v>
          </cell>
          <cell r="CW826">
            <v>12.48</v>
          </cell>
          <cell r="CX826">
            <v>8.32</v>
          </cell>
          <cell r="CY826">
            <v>0</v>
          </cell>
          <cell r="CZ826">
            <v>150.80000000000001</v>
          </cell>
        </row>
        <row r="827">
          <cell r="CL827" t="str">
            <v>8000 or more</v>
          </cell>
          <cell r="CM827">
            <v>0</v>
          </cell>
          <cell r="CN827">
            <v>0</v>
          </cell>
          <cell r="CO827">
            <v>1.04</v>
          </cell>
          <cell r="CP827">
            <v>13.52</v>
          </cell>
          <cell r="CQ827">
            <v>24.96</v>
          </cell>
          <cell r="CR827">
            <v>47.84</v>
          </cell>
          <cell r="CS827">
            <v>48.88</v>
          </cell>
          <cell r="CT827">
            <v>42.64</v>
          </cell>
          <cell r="CU827">
            <v>39.520000000000003</v>
          </cell>
          <cell r="CV827">
            <v>19.760000000000002</v>
          </cell>
          <cell r="CW827">
            <v>12.48</v>
          </cell>
          <cell r="CX827">
            <v>14.56</v>
          </cell>
          <cell r="CY827">
            <v>1.04</v>
          </cell>
          <cell r="CZ827">
            <v>266.24</v>
          </cell>
          <cell r="DC827" t="str">
            <v>Male</v>
          </cell>
          <cell r="DD827" t="str">
            <v>Fem.</v>
          </cell>
          <cell r="DE827" t="str">
            <v>Total</v>
          </cell>
          <cell r="DF827" t="str">
            <v>Male</v>
          </cell>
          <cell r="DG827" t="str">
            <v>Fem.</v>
          </cell>
          <cell r="DH827" t="str">
            <v>Total</v>
          </cell>
          <cell r="DI827" t="str">
            <v>Male</v>
          </cell>
          <cell r="DJ827" t="str">
            <v>Fem.</v>
          </cell>
          <cell r="DK827" t="str">
            <v>Total</v>
          </cell>
          <cell r="DL827" t="str">
            <v>Male</v>
          </cell>
          <cell r="DM827" t="str">
            <v>Fem.</v>
          </cell>
          <cell r="DN827" t="str">
            <v>Total</v>
          </cell>
          <cell r="DO827" t="str">
            <v>Male</v>
          </cell>
          <cell r="DP827" t="str">
            <v>Fem.</v>
          </cell>
          <cell r="DQ827" t="str">
            <v>Total</v>
          </cell>
          <cell r="DR827" t="str">
            <v>Male</v>
          </cell>
          <cell r="DS827" t="str">
            <v>Fem.</v>
          </cell>
          <cell r="DT827" t="str">
            <v>Total</v>
          </cell>
          <cell r="DU827" t="str">
            <v>Male</v>
          </cell>
          <cell r="DV827" t="str">
            <v>Fem.</v>
          </cell>
          <cell r="DW827" t="str">
            <v>Total</v>
          </cell>
          <cell r="DX827" t="str">
            <v>Male</v>
          </cell>
          <cell r="DY827" t="str">
            <v>Fem.</v>
          </cell>
          <cell r="DZ827" t="str">
            <v>Total</v>
          </cell>
          <cell r="EA827" t="str">
            <v>Male</v>
          </cell>
          <cell r="EB827" t="str">
            <v>Fem.</v>
          </cell>
          <cell r="EC827" t="str">
            <v>Total</v>
          </cell>
        </row>
        <row r="828">
          <cell r="CL828" t="str">
            <v>Not reported</v>
          </cell>
          <cell r="CM828">
            <v>4.16</v>
          </cell>
          <cell r="CN828">
            <v>11.44</v>
          </cell>
          <cell r="CO828">
            <v>33.28</v>
          </cell>
          <cell r="CP828">
            <v>29.12</v>
          </cell>
          <cell r="CQ828">
            <v>31.2</v>
          </cell>
          <cell r="CR828">
            <v>44.72</v>
          </cell>
          <cell r="CS828">
            <v>36.4</v>
          </cell>
          <cell r="CT828">
            <v>29.12</v>
          </cell>
          <cell r="CU828">
            <v>39.520000000000003</v>
          </cell>
          <cell r="CV828">
            <v>108.16</v>
          </cell>
          <cell r="CW828">
            <v>76.959999999999994</v>
          </cell>
          <cell r="CX828">
            <v>367.12</v>
          </cell>
          <cell r="CY828">
            <v>18.72</v>
          </cell>
          <cell r="CZ828">
            <v>829.92</v>
          </cell>
        </row>
        <row r="829">
          <cell r="DB829" t="str">
            <v>No income</v>
          </cell>
          <cell r="DC829">
            <v>255.84</v>
          </cell>
          <cell r="DD829">
            <v>1312.48</v>
          </cell>
          <cell r="DE829">
            <v>1568.32</v>
          </cell>
          <cell r="DF829">
            <v>834.08</v>
          </cell>
          <cell r="DG829">
            <v>3668.08</v>
          </cell>
          <cell r="DH829">
            <v>4502.16</v>
          </cell>
          <cell r="DI829">
            <v>615.67999999999995</v>
          </cell>
          <cell r="DJ829">
            <v>1778.4</v>
          </cell>
          <cell r="DK829">
            <v>2394.08</v>
          </cell>
          <cell r="DL829">
            <v>55.12</v>
          </cell>
          <cell r="DM829">
            <v>306.8</v>
          </cell>
          <cell r="DN829">
            <v>361.92</v>
          </cell>
          <cell r="DO829">
            <v>63.44</v>
          </cell>
          <cell r="DP829">
            <v>272.48</v>
          </cell>
          <cell r="DQ829">
            <v>335.92</v>
          </cell>
          <cell r="DR829">
            <v>27.04</v>
          </cell>
          <cell r="DS829">
            <v>187.2</v>
          </cell>
          <cell r="DT829">
            <v>214.24</v>
          </cell>
          <cell r="DU829">
            <v>9.36</v>
          </cell>
          <cell r="DV829">
            <v>47.84</v>
          </cell>
          <cell r="DW829">
            <v>57.2</v>
          </cell>
          <cell r="DX829">
            <v>56.16</v>
          </cell>
          <cell r="DY829">
            <v>176.8</v>
          </cell>
          <cell r="DZ829">
            <v>232.96</v>
          </cell>
          <cell r="EA829">
            <v>1916.72</v>
          </cell>
          <cell r="EB829">
            <v>7750.08</v>
          </cell>
          <cell r="EC829">
            <v>9666.7999999999993</v>
          </cell>
        </row>
        <row r="830">
          <cell r="CL830" t="str">
            <v>TOTAL</v>
          </cell>
          <cell r="CM830">
            <v>955.76</v>
          </cell>
          <cell r="CN830">
            <v>4501.12</v>
          </cell>
          <cell r="CO830">
            <v>4412.72</v>
          </cell>
          <cell r="CP830">
            <v>5780.32</v>
          </cell>
          <cell r="CQ830">
            <v>6752.72</v>
          </cell>
          <cell r="CR830">
            <v>6169.28</v>
          </cell>
          <cell r="CS830">
            <v>5103.28</v>
          </cell>
          <cell r="CT830">
            <v>4077.84</v>
          </cell>
          <cell r="CU830">
            <v>3585.92</v>
          </cell>
          <cell r="CV830">
            <v>3054.48</v>
          </cell>
          <cell r="CW830">
            <v>2125.7600000000002</v>
          </cell>
          <cell r="CX830">
            <v>4719.5200000000004</v>
          </cell>
          <cell r="CY830">
            <v>140.4</v>
          </cell>
          <cell r="CZ830">
            <v>51379.12</v>
          </cell>
          <cell r="DB830" t="str">
            <v xml:space="preserve"> &gt;0  -   &lt;250 </v>
          </cell>
          <cell r="DC830">
            <v>213.2</v>
          </cell>
          <cell r="DD830">
            <v>260</v>
          </cell>
          <cell r="DE830">
            <v>473.2</v>
          </cell>
          <cell r="DF830">
            <v>200.72</v>
          </cell>
          <cell r="DG830">
            <v>262.08</v>
          </cell>
          <cell r="DH830">
            <v>462.8</v>
          </cell>
          <cell r="DI830">
            <v>52</v>
          </cell>
          <cell r="DJ830">
            <v>69.680000000000007</v>
          </cell>
          <cell r="DK830">
            <v>121.68</v>
          </cell>
          <cell r="DL830">
            <v>2.08</v>
          </cell>
          <cell r="DM830">
            <v>6.24</v>
          </cell>
          <cell r="DN830">
            <v>8.32</v>
          </cell>
          <cell r="DO830">
            <v>7.28</v>
          </cell>
          <cell r="DP830">
            <v>7.28</v>
          </cell>
          <cell r="DQ830">
            <v>14.56</v>
          </cell>
          <cell r="DR830">
            <v>3.12</v>
          </cell>
          <cell r="DS830">
            <v>3.12</v>
          </cell>
          <cell r="DT830">
            <v>6.24</v>
          </cell>
          <cell r="DU830">
            <v>0</v>
          </cell>
          <cell r="DV830">
            <v>3.12</v>
          </cell>
          <cell r="DW830">
            <v>3.12</v>
          </cell>
          <cell r="DX830">
            <v>41.6</v>
          </cell>
          <cell r="DY830">
            <v>17.68</v>
          </cell>
          <cell r="DZ830">
            <v>59.28</v>
          </cell>
          <cell r="EA830">
            <v>520</v>
          </cell>
          <cell r="EB830">
            <v>629.20000000000005</v>
          </cell>
          <cell r="EC830">
            <v>1149.2</v>
          </cell>
        </row>
        <row r="831">
          <cell r="DB831" t="str">
            <v xml:space="preserve">250  -   &lt;500 </v>
          </cell>
          <cell r="DC831">
            <v>419.12</v>
          </cell>
          <cell r="DD831">
            <v>1326</v>
          </cell>
          <cell r="DE831">
            <v>1745.12</v>
          </cell>
          <cell r="DF831">
            <v>494</v>
          </cell>
          <cell r="DG831">
            <v>1791.92</v>
          </cell>
          <cell r="DH831">
            <v>2285.92</v>
          </cell>
          <cell r="DI831">
            <v>126.88</v>
          </cell>
          <cell r="DJ831">
            <v>251.68</v>
          </cell>
          <cell r="DK831">
            <v>378.56</v>
          </cell>
          <cell r="DL831">
            <v>9.36</v>
          </cell>
          <cell r="DM831">
            <v>73.84</v>
          </cell>
          <cell r="DN831">
            <v>83.2</v>
          </cell>
          <cell r="DO831">
            <v>7.28</v>
          </cell>
          <cell r="DP831">
            <v>40.56</v>
          </cell>
          <cell r="DQ831">
            <v>47.84</v>
          </cell>
          <cell r="DR831">
            <v>3.12</v>
          </cell>
          <cell r="DS831">
            <v>27.04</v>
          </cell>
          <cell r="DT831">
            <v>30.16</v>
          </cell>
          <cell r="DU831">
            <v>3.12</v>
          </cell>
          <cell r="DV831">
            <v>2.08</v>
          </cell>
          <cell r="DW831">
            <v>5.2</v>
          </cell>
          <cell r="DX831">
            <v>53.04</v>
          </cell>
          <cell r="DY831">
            <v>139.36000000000001</v>
          </cell>
          <cell r="DZ831">
            <v>192.4</v>
          </cell>
          <cell r="EA831">
            <v>1115.92</v>
          </cell>
          <cell r="EB831">
            <v>3652.48</v>
          </cell>
          <cell r="EC831">
            <v>4768.3999999999996</v>
          </cell>
        </row>
        <row r="832">
          <cell r="CL832" t="str">
            <v>Source: Census 1991</v>
          </cell>
          <cell r="DB832" t="str">
            <v xml:space="preserve">500  -   &lt;750 </v>
          </cell>
          <cell r="DC832">
            <v>457.6</v>
          </cell>
          <cell r="DD832">
            <v>288.08</v>
          </cell>
          <cell r="DE832">
            <v>745.68</v>
          </cell>
          <cell r="DF832">
            <v>633.36</v>
          </cell>
          <cell r="DG832">
            <v>771.68</v>
          </cell>
          <cell r="DH832">
            <v>1405.04</v>
          </cell>
          <cell r="DI832">
            <v>284.95999999999998</v>
          </cell>
          <cell r="DJ832">
            <v>436.8</v>
          </cell>
          <cell r="DK832">
            <v>721.76</v>
          </cell>
          <cell r="DL832">
            <v>35.36</v>
          </cell>
          <cell r="DM832">
            <v>50.96</v>
          </cell>
          <cell r="DN832">
            <v>86.32</v>
          </cell>
          <cell r="DO832">
            <v>15.6</v>
          </cell>
          <cell r="DP832">
            <v>37.44</v>
          </cell>
          <cell r="DQ832">
            <v>53.04</v>
          </cell>
          <cell r="DR832">
            <v>14.56</v>
          </cell>
          <cell r="DS832">
            <v>22.88</v>
          </cell>
          <cell r="DT832">
            <v>37.44</v>
          </cell>
          <cell r="DU832">
            <v>4.16</v>
          </cell>
          <cell r="DV832">
            <v>2.08</v>
          </cell>
          <cell r="DW832">
            <v>6.24</v>
          </cell>
          <cell r="DX832">
            <v>44.72</v>
          </cell>
          <cell r="DY832">
            <v>46.8</v>
          </cell>
          <cell r="DZ832">
            <v>91.52</v>
          </cell>
          <cell r="EA832">
            <v>1490.32</v>
          </cell>
          <cell r="EB832">
            <v>1656.72</v>
          </cell>
          <cell r="EC832">
            <v>3147.04</v>
          </cell>
        </row>
        <row r="833">
          <cell r="DB833" t="str">
            <v xml:space="preserve">750  - &lt;1000 </v>
          </cell>
          <cell r="DC833">
            <v>322.39999999999998</v>
          </cell>
          <cell r="DD833">
            <v>252.72</v>
          </cell>
          <cell r="DE833">
            <v>575.12</v>
          </cell>
          <cell r="DF833">
            <v>869.44</v>
          </cell>
          <cell r="DG833">
            <v>977.6</v>
          </cell>
          <cell r="DH833">
            <v>1847.04</v>
          </cell>
          <cell r="DI833">
            <v>606.32000000000005</v>
          </cell>
          <cell r="DJ833">
            <v>872.56</v>
          </cell>
          <cell r="DK833">
            <v>1478.88</v>
          </cell>
          <cell r="DL833">
            <v>84.24</v>
          </cell>
          <cell r="DM833">
            <v>109.2</v>
          </cell>
          <cell r="DN833">
            <v>193.44</v>
          </cell>
          <cell r="DO833">
            <v>47.84</v>
          </cell>
          <cell r="DP833">
            <v>65.52</v>
          </cell>
          <cell r="DQ833">
            <v>113.36</v>
          </cell>
          <cell r="DR833">
            <v>12.48</v>
          </cell>
          <cell r="DS833">
            <v>30.16</v>
          </cell>
          <cell r="DT833">
            <v>42.64</v>
          </cell>
          <cell r="DU833">
            <v>2.08</v>
          </cell>
          <cell r="DV833">
            <v>5.2</v>
          </cell>
          <cell r="DW833">
            <v>7.28</v>
          </cell>
          <cell r="DX833">
            <v>50.96</v>
          </cell>
          <cell r="DY833">
            <v>67.599999999999994</v>
          </cell>
          <cell r="DZ833">
            <v>118.56</v>
          </cell>
          <cell r="EA833">
            <v>1995.76</v>
          </cell>
          <cell r="EB833">
            <v>2380.56</v>
          </cell>
          <cell r="EC833">
            <v>4376.32</v>
          </cell>
        </row>
        <row r="834">
          <cell r="CT834" t="str">
            <v>Main</v>
          </cell>
          <cell r="CU834" t="str">
            <v>Socialeconomic</v>
          </cell>
          <cell r="DB834" t="str">
            <v xml:space="preserve">1000  - &lt;1500 </v>
          </cell>
          <cell r="DC834">
            <v>657.28</v>
          </cell>
          <cell r="DD834">
            <v>146.63999999999999</v>
          </cell>
          <cell r="DE834">
            <v>803.92</v>
          </cell>
          <cell r="DF834">
            <v>2271.36</v>
          </cell>
          <cell r="DG834">
            <v>1115.92</v>
          </cell>
          <cell r="DH834">
            <v>3387.28</v>
          </cell>
          <cell r="DI834">
            <v>2031.12</v>
          </cell>
          <cell r="DJ834">
            <v>1547.52</v>
          </cell>
          <cell r="DK834">
            <v>3578.64</v>
          </cell>
          <cell r="DL834">
            <v>215.28</v>
          </cell>
          <cell r="DM834">
            <v>161.19999999999999</v>
          </cell>
          <cell r="DN834">
            <v>376.48</v>
          </cell>
          <cell r="DO834">
            <v>199.68</v>
          </cell>
          <cell r="DP834">
            <v>211.12</v>
          </cell>
          <cell r="DQ834">
            <v>410.8</v>
          </cell>
          <cell r="DR834">
            <v>68.64</v>
          </cell>
          <cell r="DS834">
            <v>62.4</v>
          </cell>
          <cell r="DT834">
            <v>131.04</v>
          </cell>
          <cell r="DU834">
            <v>13.52</v>
          </cell>
          <cell r="DV834">
            <v>8.32</v>
          </cell>
          <cell r="DW834">
            <v>21.84</v>
          </cell>
          <cell r="DX834">
            <v>110.24</v>
          </cell>
          <cell r="DY834">
            <v>70.72</v>
          </cell>
          <cell r="DZ834">
            <v>180.96</v>
          </cell>
          <cell r="EA834">
            <v>5567.12</v>
          </cell>
          <cell r="EB834">
            <v>3323.84</v>
          </cell>
          <cell r="EC834">
            <v>8890.9599999999991</v>
          </cell>
        </row>
        <row r="835">
          <cell r="CL835" t="str">
            <v>Table  284. Population 14 years of age and over by gross monthly income and region of residence, 1991</v>
          </cell>
          <cell r="DB835" t="str">
            <v xml:space="preserve">1500  - &lt;2000 </v>
          </cell>
          <cell r="DC835">
            <v>230.88</v>
          </cell>
          <cell r="DD835">
            <v>26</v>
          </cell>
          <cell r="DE835">
            <v>256.88</v>
          </cell>
          <cell r="DF835">
            <v>1087.8399999999999</v>
          </cell>
          <cell r="DG835">
            <v>344.24</v>
          </cell>
          <cell r="DH835">
            <v>1432.08</v>
          </cell>
          <cell r="DI835">
            <v>1347.84</v>
          </cell>
          <cell r="DJ835">
            <v>839.28</v>
          </cell>
          <cell r="DK835">
            <v>2187.12</v>
          </cell>
          <cell r="DL835">
            <v>123.76</v>
          </cell>
          <cell r="DM835">
            <v>121.68</v>
          </cell>
          <cell r="DN835">
            <v>245.44</v>
          </cell>
          <cell r="DO835">
            <v>216.32</v>
          </cell>
          <cell r="DP835">
            <v>226.72</v>
          </cell>
          <cell r="DQ835">
            <v>443.04</v>
          </cell>
          <cell r="DR835">
            <v>76.959999999999994</v>
          </cell>
          <cell r="DS835">
            <v>64.48</v>
          </cell>
          <cell r="DT835">
            <v>141.44</v>
          </cell>
          <cell r="DU835">
            <v>20.8</v>
          </cell>
          <cell r="DV835">
            <v>8.32</v>
          </cell>
          <cell r="DW835">
            <v>29.12</v>
          </cell>
          <cell r="DX835">
            <v>72.8</v>
          </cell>
          <cell r="DY835">
            <v>20.8</v>
          </cell>
          <cell r="DZ835">
            <v>93.6</v>
          </cell>
          <cell r="EA835">
            <v>3177.2</v>
          </cell>
          <cell r="EB835">
            <v>1651.52</v>
          </cell>
          <cell r="EC835">
            <v>4828.72</v>
          </cell>
        </row>
        <row r="836">
          <cell r="DB836" t="str">
            <v xml:space="preserve">2000  - &lt;2500 </v>
          </cell>
          <cell r="DC836">
            <v>66.56</v>
          </cell>
          <cell r="DD836">
            <v>6.24</v>
          </cell>
          <cell r="DE836">
            <v>72.8</v>
          </cell>
          <cell r="DF836">
            <v>537.67999999999995</v>
          </cell>
          <cell r="DG836">
            <v>116.48</v>
          </cell>
          <cell r="DH836">
            <v>654.16</v>
          </cell>
          <cell r="DI836">
            <v>797.68</v>
          </cell>
          <cell r="DJ836">
            <v>408.72</v>
          </cell>
          <cell r="DK836">
            <v>1206.4000000000001</v>
          </cell>
          <cell r="DL836">
            <v>75.92</v>
          </cell>
          <cell r="DM836">
            <v>87.36</v>
          </cell>
          <cell r="DN836">
            <v>163.28</v>
          </cell>
          <cell r="DO836">
            <v>210.08</v>
          </cell>
          <cell r="DP836">
            <v>157.04</v>
          </cell>
          <cell r="DQ836">
            <v>367.12</v>
          </cell>
          <cell r="DR836">
            <v>84.24</v>
          </cell>
          <cell r="DS836">
            <v>96.72</v>
          </cell>
          <cell r="DT836">
            <v>180.96</v>
          </cell>
          <cell r="DU836">
            <v>26</v>
          </cell>
          <cell r="DV836">
            <v>17.68</v>
          </cell>
          <cell r="DW836">
            <v>43.68</v>
          </cell>
          <cell r="DX836">
            <v>57.2</v>
          </cell>
          <cell r="DY836">
            <v>12.48</v>
          </cell>
          <cell r="DZ836">
            <v>69.680000000000007</v>
          </cell>
          <cell r="EA836">
            <v>1855.36</v>
          </cell>
          <cell r="EB836">
            <v>902.72</v>
          </cell>
          <cell r="EC836">
            <v>2758.08</v>
          </cell>
        </row>
        <row r="837">
          <cell r="CQ837" t="str">
            <v>Region</v>
          </cell>
          <cell r="CV837" t="str">
            <v>Total population</v>
          </cell>
          <cell r="DB837" t="str">
            <v xml:space="preserve">2500  - &lt;3000 </v>
          </cell>
          <cell r="DC837">
            <v>32.24</v>
          </cell>
          <cell r="DD837">
            <v>3.12</v>
          </cell>
          <cell r="DE837">
            <v>35.36</v>
          </cell>
          <cell r="DF837">
            <v>268.32</v>
          </cell>
          <cell r="DG837">
            <v>54.08</v>
          </cell>
          <cell r="DH837">
            <v>322.39999999999998</v>
          </cell>
          <cell r="DI837">
            <v>447.2</v>
          </cell>
          <cell r="DJ837">
            <v>205.92</v>
          </cell>
          <cell r="DK837">
            <v>653.12</v>
          </cell>
          <cell r="DL837">
            <v>65.52</v>
          </cell>
          <cell r="DM837">
            <v>57.2</v>
          </cell>
          <cell r="DN837">
            <v>122.72</v>
          </cell>
          <cell r="DO837">
            <v>153.91999999999999</v>
          </cell>
          <cell r="DP837">
            <v>126.88</v>
          </cell>
          <cell r="DQ837">
            <v>280.8</v>
          </cell>
          <cell r="DR837">
            <v>120.64</v>
          </cell>
          <cell r="DS837">
            <v>160.16</v>
          </cell>
          <cell r="DT837">
            <v>280.8</v>
          </cell>
          <cell r="DU837">
            <v>14.56</v>
          </cell>
          <cell r="DV837">
            <v>8.32</v>
          </cell>
          <cell r="DW837">
            <v>22.88</v>
          </cell>
          <cell r="DX837">
            <v>20.8</v>
          </cell>
          <cell r="DY837">
            <v>10.4</v>
          </cell>
          <cell r="DZ837">
            <v>31.2</v>
          </cell>
          <cell r="EA837">
            <v>1123.2</v>
          </cell>
          <cell r="EB837">
            <v>626.08000000000004</v>
          </cell>
          <cell r="EC837">
            <v>1749.28</v>
          </cell>
        </row>
        <row r="838">
          <cell r="DB838" t="str">
            <v xml:space="preserve">3000  - &lt;3500 </v>
          </cell>
          <cell r="DC838">
            <v>18.72</v>
          </cell>
          <cell r="DD838">
            <v>5.2</v>
          </cell>
          <cell r="DE838">
            <v>23.92</v>
          </cell>
          <cell r="DF838">
            <v>151.84</v>
          </cell>
          <cell r="DG838">
            <v>46.8</v>
          </cell>
          <cell r="DH838">
            <v>198.64</v>
          </cell>
          <cell r="DI838">
            <v>334.88</v>
          </cell>
          <cell r="DJ838">
            <v>113.36</v>
          </cell>
          <cell r="DK838">
            <v>448.24</v>
          </cell>
          <cell r="DL838">
            <v>59.28</v>
          </cell>
          <cell r="DM838">
            <v>36.4</v>
          </cell>
          <cell r="DN838">
            <v>95.68</v>
          </cell>
          <cell r="DO838">
            <v>120.64</v>
          </cell>
          <cell r="DP838">
            <v>55.12</v>
          </cell>
          <cell r="DQ838">
            <v>175.76</v>
          </cell>
          <cell r="DR838">
            <v>156</v>
          </cell>
          <cell r="DS838">
            <v>168.48</v>
          </cell>
          <cell r="DT838">
            <v>324.48</v>
          </cell>
          <cell r="DU838">
            <v>37.44</v>
          </cell>
          <cell r="DV838">
            <v>20.8</v>
          </cell>
          <cell r="DW838">
            <v>58.24</v>
          </cell>
          <cell r="DX838">
            <v>23.92</v>
          </cell>
          <cell r="DY838">
            <v>7.28</v>
          </cell>
          <cell r="DZ838">
            <v>31.2</v>
          </cell>
          <cell r="EA838">
            <v>902.72</v>
          </cell>
          <cell r="EB838">
            <v>453.44</v>
          </cell>
          <cell r="EC838">
            <v>1356.16</v>
          </cell>
        </row>
        <row r="839">
          <cell r="CL839" t="str">
            <v>Gross monthly</v>
          </cell>
          <cell r="CM839" t="str">
            <v>Noord /</v>
          </cell>
          <cell r="CN839" t="str">
            <v>Oranjestad</v>
          </cell>
          <cell r="CO839" t="str">
            <v>Oranjestad</v>
          </cell>
          <cell r="CP839" t="str">
            <v>Paradera</v>
          </cell>
          <cell r="CQ839" t="str">
            <v>Santa Cruz</v>
          </cell>
          <cell r="CR839" t="str">
            <v>Savaneta</v>
          </cell>
          <cell r="CS839" t="str">
            <v>San Nicolas</v>
          </cell>
          <cell r="CT839" t="str">
            <v>San Nicolas</v>
          </cell>
          <cell r="CU839" t="str">
            <v>Not reported /</v>
          </cell>
          <cell r="CV839" t="str">
            <v>14 years of age</v>
          </cell>
          <cell r="DB839" t="str">
            <v xml:space="preserve">3500  - &lt;4000 </v>
          </cell>
          <cell r="DC839">
            <v>6.24</v>
          </cell>
          <cell r="DD839">
            <v>0</v>
          </cell>
          <cell r="DE839">
            <v>6.24</v>
          </cell>
          <cell r="DF839">
            <v>64.48</v>
          </cell>
          <cell r="DG839">
            <v>18.72</v>
          </cell>
          <cell r="DH839">
            <v>83.2</v>
          </cell>
          <cell r="DI839">
            <v>179.92</v>
          </cell>
          <cell r="DJ839">
            <v>61.36</v>
          </cell>
          <cell r="DK839">
            <v>241.28</v>
          </cell>
          <cell r="DL839">
            <v>27.04</v>
          </cell>
          <cell r="DM839">
            <v>24.96</v>
          </cell>
          <cell r="DN839">
            <v>52</v>
          </cell>
          <cell r="DO839">
            <v>73.84</v>
          </cell>
          <cell r="DP839">
            <v>24.96</v>
          </cell>
          <cell r="DQ839">
            <v>98.8</v>
          </cell>
          <cell r="DR839">
            <v>140.4</v>
          </cell>
          <cell r="DS839">
            <v>113.36</v>
          </cell>
          <cell r="DT839">
            <v>253.76</v>
          </cell>
          <cell r="DU839">
            <v>43.68</v>
          </cell>
          <cell r="DV839">
            <v>21.84</v>
          </cell>
          <cell r="DW839">
            <v>65.52</v>
          </cell>
          <cell r="DX839">
            <v>11.44</v>
          </cell>
          <cell r="DY839">
            <v>4.16</v>
          </cell>
          <cell r="DZ839">
            <v>15.6</v>
          </cell>
          <cell r="EA839">
            <v>547.04</v>
          </cell>
          <cell r="EB839">
            <v>269.36</v>
          </cell>
          <cell r="EC839">
            <v>816.4</v>
          </cell>
        </row>
        <row r="840">
          <cell r="CL840" t="str">
            <v>income (in Afl.)</v>
          </cell>
          <cell r="CM840" t="str">
            <v>Tanki Leendert</v>
          </cell>
          <cell r="CN840" t="str">
            <v>West</v>
          </cell>
          <cell r="CO840" t="str">
            <v>East</v>
          </cell>
          <cell r="CS840" t="str">
            <v>North</v>
          </cell>
          <cell r="CT840" t="str">
            <v>South</v>
          </cell>
          <cell r="CU840" t="str">
            <v>Vagrant</v>
          </cell>
          <cell r="CV840" t="str">
            <v>and over</v>
          </cell>
          <cell r="DB840" t="str">
            <v xml:space="preserve">4000  - &lt;5000 </v>
          </cell>
          <cell r="DC840">
            <v>8.32</v>
          </cell>
          <cell r="DD840">
            <v>0</v>
          </cell>
          <cell r="DE840">
            <v>8.32</v>
          </cell>
          <cell r="DF840">
            <v>87.36</v>
          </cell>
          <cell r="DG840">
            <v>6.24</v>
          </cell>
          <cell r="DH840">
            <v>93.6</v>
          </cell>
          <cell r="DI840">
            <v>191.36</v>
          </cell>
          <cell r="DJ840">
            <v>38.479999999999997</v>
          </cell>
          <cell r="DK840">
            <v>229.84</v>
          </cell>
          <cell r="DL840">
            <v>57.2</v>
          </cell>
          <cell r="DM840">
            <v>11.44</v>
          </cell>
          <cell r="DN840">
            <v>68.64</v>
          </cell>
          <cell r="DO840">
            <v>92.56</v>
          </cell>
          <cell r="DP840">
            <v>20.8</v>
          </cell>
          <cell r="DQ840">
            <v>113.36</v>
          </cell>
          <cell r="DR840">
            <v>215.28</v>
          </cell>
          <cell r="DS840">
            <v>90.48</v>
          </cell>
          <cell r="DT840">
            <v>305.76</v>
          </cell>
          <cell r="DU840">
            <v>71.760000000000005</v>
          </cell>
          <cell r="DV840">
            <v>33.28</v>
          </cell>
          <cell r="DW840">
            <v>105.04</v>
          </cell>
          <cell r="DX840">
            <v>28.08</v>
          </cell>
          <cell r="DY840">
            <v>7.28</v>
          </cell>
          <cell r="DZ840">
            <v>35.36</v>
          </cell>
          <cell r="EA840">
            <v>751.92</v>
          </cell>
          <cell r="EB840">
            <v>208</v>
          </cell>
          <cell r="EC840">
            <v>959.92</v>
          </cell>
        </row>
        <row r="841">
          <cell r="DB841" t="str">
            <v xml:space="preserve">5000  - &lt;6000 </v>
          </cell>
          <cell r="DC841">
            <v>4.16</v>
          </cell>
          <cell r="DD841">
            <v>1.04</v>
          </cell>
          <cell r="DE841">
            <v>5.2</v>
          </cell>
          <cell r="DF841">
            <v>29.12</v>
          </cell>
          <cell r="DG841">
            <v>7.28</v>
          </cell>
          <cell r="DH841">
            <v>36.4</v>
          </cell>
          <cell r="DI841">
            <v>98.8</v>
          </cell>
          <cell r="DJ841">
            <v>11.44</v>
          </cell>
          <cell r="DK841">
            <v>110.24</v>
          </cell>
          <cell r="DL841">
            <v>32.24</v>
          </cell>
          <cell r="DM841">
            <v>6.24</v>
          </cell>
          <cell r="DN841">
            <v>38.479999999999997</v>
          </cell>
          <cell r="DO841">
            <v>38.479999999999997</v>
          </cell>
          <cell r="DP841">
            <v>8.32</v>
          </cell>
          <cell r="DQ841">
            <v>46.8</v>
          </cell>
          <cell r="DR841">
            <v>91.52</v>
          </cell>
          <cell r="DS841">
            <v>16.64</v>
          </cell>
          <cell r="DT841">
            <v>108.16</v>
          </cell>
          <cell r="DU841">
            <v>87.36</v>
          </cell>
          <cell r="DV841">
            <v>21.84</v>
          </cell>
          <cell r="DW841">
            <v>109.2</v>
          </cell>
          <cell r="DX841">
            <v>7.28</v>
          </cell>
          <cell r="DY841">
            <v>1.04</v>
          </cell>
          <cell r="DZ841">
            <v>8.32</v>
          </cell>
          <cell r="EA841">
            <v>388.96</v>
          </cell>
          <cell r="EB841">
            <v>73.84</v>
          </cell>
          <cell r="EC841">
            <v>462.8</v>
          </cell>
        </row>
        <row r="842">
          <cell r="CL842" t="str">
            <v>No income</v>
          </cell>
          <cell r="CM842">
            <v>2056.08</v>
          </cell>
          <cell r="CN842">
            <v>1771.12</v>
          </cell>
          <cell r="CO842">
            <v>2265.12</v>
          </cell>
          <cell r="CP842">
            <v>1298.96</v>
          </cell>
          <cell r="CQ842">
            <v>2050.88</v>
          </cell>
          <cell r="CR842">
            <v>1662.96</v>
          </cell>
          <cell r="CS842">
            <v>1984.32</v>
          </cell>
          <cell r="CT842">
            <v>1005.68</v>
          </cell>
          <cell r="CU842">
            <v>2.08</v>
          </cell>
          <cell r="CV842">
            <v>14097.2</v>
          </cell>
          <cell r="DB842" t="str">
            <v xml:space="preserve">6000  - &lt;7000 </v>
          </cell>
          <cell r="DC842">
            <v>3.12</v>
          </cell>
          <cell r="DD842">
            <v>1.04</v>
          </cell>
          <cell r="DE842">
            <v>4.16</v>
          </cell>
          <cell r="DF842">
            <v>18.72</v>
          </cell>
          <cell r="DG842">
            <v>9.36</v>
          </cell>
          <cell r="DH842">
            <v>28.08</v>
          </cell>
          <cell r="DI842">
            <v>67.599999999999994</v>
          </cell>
          <cell r="DJ842">
            <v>5.2</v>
          </cell>
          <cell r="DK842">
            <v>72.8</v>
          </cell>
          <cell r="DL842">
            <v>23.92</v>
          </cell>
          <cell r="DM842">
            <v>1.04</v>
          </cell>
          <cell r="DN842">
            <v>24.96</v>
          </cell>
          <cell r="DO842">
            <v>21.84</v>
          </cell>
          <cell r="DP842">
            <v>3.12</v>
          </cell>
          <cell r="DQ842">
            <v>24.96</v>
          </cell>
          <cell r="DR842">
            <v>46.8</v>
          </cell>
          <cell r="DS842">
            <v>7.28</v>
          </cell>
          <cell r="DT842">
            <v>54.08</v>
          </cell>
          <cell r="DU842">
            <v>42.64</v>
          </cell>
          <cell r="DV842">
            <v>5.2</v>
          </cell>
          <cell r="DW842">
            <v>47.84</v>
          </cell>
          <cell r="DX842">
            <v>7.28</v>
          </cell>
          <cell r="DY842">
            <v>1.04</v>
          </cell>
          <cell r="DZ842">
            <v>8.32</v>
          </cell>
          <cell r="EA842">
            <v>231.92</v>
          </cell>
          <cell r="EB842">
            <v>33.28</v>
          </cell>
          <cell r="EC842">
            <v>265.2</v>
          </cell>
        </row>
        <row r="843">
          <cell r="CL843" t="str">
            <v xml:space="preserve"> &gt;0  -   &lt;250 </v>
          </cell>
          <cell r="CM843">
            <v>163.28</v>
          </cell>
          <cell r="CN843">
            <v>102.96</v>
          </cell>
          <cell r="CO843">
            <v>198.64</v>
          </cell>
          <cell r="CP843">
            <v>112.32</v>
          </cell>
          <cell r="CQ843">
            <v>198.64</v>
          </cell>
          <cell r="CR843">
            <v>141.44</v>
          </cell>
          <cell r="CS843">
            <v>154.96</v>
          </cell>
          <cell r="CT843">
            <v>137.28</v>
          </cell>
          <cell r="CU843">
            <v>18.72</v>
          </cell>
          <cell r="CV843">
            <v>1228.24</v>
          </cell>
          <cell r="DB843" t="str">
            <v xml:space="preserve">7000  - &lt;8000 </v>
          </cell>
          <cell r="DC843">
            <v>0</v>
          </cell>
          <cell r="DD843">
            <v>0</v>
          </cell>
          <cell r="DE843">
            <v>0</v>
          </cell>
          <cell r="DF843">
            <v>14.56</v>
          </cell>
          <cell r="DG843">
            <v>3.12</v>
          </cell>
          <cell r="DH843">
            <v>17.68</v>
          </cell>
          <cell r="DI843">
            <v>13.52</v>
          </cell>
          <cell r="DJ843">
            <v>7.28</v>
          </cell>
          <cell r="DK843">
            <v>20.8</v>
          </cell>
          <cell r="DL843">
            <v>19.760000000000002</v>
          </cell>
          <cell r="DM843">
            <v>1.04</v>
          </cell>
          <cell r="DN843">
            <v>20.8</v>
          </cell>
          <cell r="DO843">
            <v>8.32</v>
          </cell>
          <cell r="DP843">
            <v>1.04</v>
          </cell>
          <cell r="DQ843">
            <v>9.36</v>
          </cell>
          <cell r="DR843">
            <v>35.36</v>
          </cell>
          <cell r="DS843">
            <v>4.16</v>
          </cell>
          <cell r="DT843">
            <v>39.520000000000003</v>
          </cell>
          <cell r="DU843">
            <v>36.4</v>
          </cell>
          <cell r="DV843">
            <v>4.16</v>
          </cell>
          <cell r="DW843">
            <v>40.56</v>
          </cell>
          <cell r="DX843">
            <v>2.08</v>
          </cell>
          <cell r="DY843">
            <v>0</v>
          </cell>
          <cell r="DZ843">
            <v>2.08</v>
          </cell>
          <cell r="EA843">
            <v>130</v>
          </cell>
          <cell r="EB843">
            <v>20.8</v>
          </cell>
          <cell r="EC843">
            <v>150.80000000000001</v>
          </cell>
        </row>
        <row r="844">
          <cell r="CL844" t="str">
            <v xml:space="preserve">250  -   &lt;500 </v>
          </cell>
          <cell r="CM844">
            <v>616.72</v>
          </cell>
          <cell r="CN844">
            <v>631.28</v>
          </cell>
          <cell r="CO844">
            <v>892.32</v>
          </cell>
          <cell r="CP844">
            <v>350.48</v>
          </cell>
          <cell r="CQ844">
            <v>696.8</v>
          </cell>
          <cell r="CR844">
            <v>432.64</v>
          </cell>
          <cell r="CS844">
            <v>637.52</v>
          </cell>
          <cell r="CT844">
            <v>561.6</v>
          </cell>
          <cell r="CU844">
            <v>3.12</v>
          </cell>
          <cell r="CV844">
            <v>4822.4799999999996</v>
          </cell>
          <cell r="DB844" t="str">
            <v>8000 or more</v>
          </cell>
          <cell r="DC844">
            <v>0</v>
          </cell>
          <cell r="DD844">
            <v>0</v>
          </cell>
          <cell r="DE844">
            <v>0</v>
          </cell>
          <cell r="DF844">
            <v>15.6</v>
          </cell>
          <cell r="DG844">
            <v>3.12</v>
          </cell>
          <cell r="DH844">
            <v>18.72</v>
          </cell>
          <cell r="DI844">
            <v>27.04</v>
          </cell>
          <cell r="DJ844">
            <v>7.28</v>
          </cell>
          <cell r="DK844">
            <v>34.32</v>
          </cell>
          <cell r="DL844">
            <v>22.88</v>
          </cell>
          <cell r="DM844">
            <v>8.32</v>
          </cell>
          <cell r="DN844">
            <v>31.2</v>
          </cell>
          <cell r="DO844">
            <v>16.64</v>
          </cell>
          <cell r="DP844">
            <v>5.2</v>
          </cell>
          <cell r="DQ844">
            <v>21.84</v>
          </cell>
          <cell r="DR844">
            <v>56.16</v>
          </cell>
          <cell r="DS844">
            <v>9.36</v>
          </cell>
          <cell r="DT844">
            <v>65.52</v>
          </cell>
          <cell r="DU844">
            <v>79.040000000000006</v>
          </cell>
          <cell r="DV844">
            <v>7.28</v>
          </cell>
          <cell r="DW844">
            <v>86.32</v>
          </cell>
          <cell r="DX844">
            <v>6.24</v>
          </cell>
          <cell r="DY844">
            <v>1.04</v>
          </cell>
          <cell r="DZ844">
            <v>7.28</v>
          </cell>
          <cell r="EA844">
            <v>223.6</v>
          </cell>
          <cell r="EB844">
            <v>41.6</v>
          </cell>
          <cell r="EC844">
            <v>265.2</v>
          </cell>
        </row>
        <row r="845">
          <cell r="CL845" t="str">
            <v xml:space="preserve">500  -   &lt;750 </v>
          </cell>
          <cell r="CM845">
            <v>465.92</v>
          </cell>
          <cell r="CN845">
            <v>427.44</v>
          </cell>
          <cell r="CO845">
            <v>578.24</v>
          </cell>
          <cell r="CP845">
            <v>231.92</v>
          </cell>
          <cell r="CQ845">
            <v>475.28</v>
          </cell>
          <cell r="CR845">
            <v>278.72000000000003</v>
          </cell>
          <cell r="CS845">
            <v>482.56</v>
          </cell>
          <cell r="CT845">
            <v>278.72000000000003</v>
          </cell>
          <cell r="CU845">
            <v>0</v>
          </cell>
          <cell r="CV845">
            <v>3218.8</v>
          </cell>
          <cell r="DB845" t="str">
            <v>Not reported</v>
          </cell>
          <cell r="DC845">
            <v>79.040000000000006</v>
          </cell>
          <cell r="DD845">
            <v>67.599999999999994</v>
          </cell>
          <cell r="DE845">
            <v>146.63999999999999</v>
          </cell>
          <cell r="DF845">
            <v>156</v>
          </cell>
          <cell r="DG845">
            <v>127.92</v>
          </cell>
          <cell r="DH845">
            <v>283.92</v>
          </cell>
          <cell r="DI845">
            <v>58.24</v>
          </cell>
          <cell r="DJ845">
            <v>41.6</v>
          </cell>
          <cell r="DK845">
            <v>99.84</v>
          </cell>
          <cell r="DL845">
            <v>7.28</v>
          </cell>
          <cell r="DM845">
            <v>9.36</v>
          </cell>
          <cell r="DN845">
            <v>16.64</v>
          </cell>
          <cell r="DO845">
            <v>14.56</v>
          </cell>
          <cell r="DP845">
            <v>12.48</v>
          </cell>
          <cell r="DQ845">
            <v>27.04</v>
          </cell>
          <cell r="DR845">
            <v>10.4</v>
          </cell>
          <cell r="DS845">
            <v>10.4</v>
          </cell>
          <cell r="DT845">
            <v>20.8</v>
          </cell>
          <cell r="DU845">
            <v>12.48</v>
          </cell>
          <cell r="DV845">
            <v>2.08</v>
          </cell>
          <cell r="DW845">
            <v>14.56</v>
          </cell>
          <cell r="DX845">
            <v>85.28</v>
          </cell>
          <cell r="DY845">
            <v>115.44</v>
          </cell>
          <cell r="DZ845">
            <v>200.72</v>
          </cell>
          <cell r="EA845">
            <v>423.28</v>
          </cell>
          <cell r="EB845">
            <v>386.88</v>
          </cell>
          <cell r="EC845">
            <v>810.16</v>
          </cell>
        </row>
        <row r="846">
          <cell r="CL846" t="str">
            <v xml:space="preserve">750  - &lt;1000 </v>
          </cell>
          <cell r="CM846">
            <v>689.52</v>
          </cell>
          <cell r="CN846">
            <v>580.32000000000005</v>
          </cell>
          <cell r="CO846">
            <v>794.56</v>
          </cell>
          <cell r="CP846">
            <v>404.56</v>
          </cell>
          <cell r="CQ846">
            <v>604.24</v>
          </cell>
          <cell r="CR846">
            <v>416</v>
          </cell>
          <cell r="CS846">
            <v>590.72</v>
          </cell>
          <cell r="CT846">
            <v>368.16</v>
          </cell>
          <cell r="CU846">
            <v>0</v>
          </cell>
          <cell r="CV846">
            <v>4448.08</v>
          </cell>
        </row>
        <row r="847">
          <cell r="CL847" t="str">
            <v xml:space="preserve">1000  - &lt;1500 </v>
          </cell>
          <cell r="CM847">
            <v>1432.08</v>
          </cell>
          <cell r="CN847">
            <v>1126.32</v>
          </cell>
          <cell r="CO847">
            <v>1445.6</v>
          </cell>
          <cell r="CP847">
            <v>941.2</v>
          </cell>
          <cell r="CQ847">
            <v>1420.64</v>
          </cell>
          <cell r="CR847">
            <v>903.76</v>
          </cell>
          <cell r="CS847">
            <v>1097.2</v>
          </cell>
          <cell r="CT847">
            <v>652.08000000000004</v>
          </cell>
          <cell r="CU847">
            <v>0</v>
          </cell>
          <cell r="CV847">
            <v>9018.8799999999992</v>
          </cell>
          <cell r="DB847" t="str">
            <v>TOTAL</v>
          </cell>
          <cell r="DC847">
            <v>2774.72</v>
          </cell>
          <cell r="DD847">
            <v>3696.16</v>
          </cell>
          <cell r="DE847">
            <v>6470.88</v>
          </cell>
          <cell r="DF847">
            <v>7734.48</v>
          </cell>
          <cell r="DG847">
            <v>9324.64</v>
          </cell>
          <cell r="DH847">
            <v>17059.12</v>
          </cell>
          <cell r="DI847">
            <v>7281.04</v>
          </cell>
          <cell r="DJ847">
            <v>6696.56</v>
          </cell>
          <cell r="DK847">
            <v>13977.6</v>
          </cell>
          <cell r="DL847">
            <v>916.24</v>
          </cell>
          <cell r="DM847">
            <v>1073.28</v>
          </cell>
          <cell r="DN847">
            <v>1989.52</v>
          </cell>
          <cell r="DO847">
            <v>1308.32</v>
          </cell>
          <cell r="DP847">
            <v>1276.08</v>
          </cell>
          <cell r="DQ847">
            <v>2584.4</v>
          </cell>
          <cell r="DR847">
            <v>1162.72</v>
          </cell>
          <cell r="DS847">
            <v>1074.32</v>
          </cell>
          <cell r="DT847">
            <v>2237.04</v>
          </cell>
          <cell r="DU847">
            <v>504.4</v>
          </cell>
          <cell r="DV847">
            <v>219.44</v>
          </cell>
          <cell r="DW847">
            <v>723.84</v>
          </cell>
          <cell r="DX847">
            <v>679.12</v>
          </cell>
          <cell r="DY847">
            <v>699.92</v>
          </cell>
          <cell r="DZ847">
            <v>1379.04</v>
          </cell>
          <cell r="EA847">
            <v>22361.040000000001</v>
          </cell>
          <cell r="EB847">
            <v>24060.400000000001</v>
          </cell>
          <cell r="EC847">
            <v>46421.440000000002</v>
          </cell>
        </row>
        <row r="848">
          <cell r="CL848" t="str">
            <v xml:space="preserve">1500  - &lt;2000 </v>
          </cell>
          <cell r="CM848">
            <v>763.36</v>
          </cell>
          <cell r="CN848">
            <v>620.88</v>
          </cell>
          <cell r="CO848">
            <v>773.76</v>
          </cell>
          <cell r="CP848">
            <v>509.6</v>
          </cell>
          <cell r="CQ848">
            <v>679.12</v>
          </cell>
          <cell r="CR848">
            <v>595.91999999999996</v>
          </cell>
          <cell r="CS848">
            <v>543.91999999999996</v>
          </cell>
          <cell r="CT848">
            <v>384.8</v>
          </cell>
          <cell r="CU848">
            <v>0</v>
          </cell>
          <cell r="CV848">
            <v>4871.3599999999997</v>
          </cell>
          <cell r="DB848" t="str">
            <v>Source: Census 1991</v>
          </cell>
        </row>
        <row r="849">
          <cell r="CL849" t="str">
            <v xml:space="preserve">2000  - &lt;2500 </v>
          </cell>
          <cell r="CM849">
            <v>420.16</v>
          </cell>
          <cell r="CN849">
            <v>434.72</v>
          </cell>
          <cell r="CO849">
            <v>437.84</v>
          </cell>
          <cell r="CP849">
            <v>284.95999999999998</v>
          </cell>
          <cell r="CQ849">
            <v>387.92</v>
          </cell>
          <cell r="CR849">
            <v>321.36</v>
          </cell>
          <cell r="CS849">
            <v>293.27999999999997</v>
          </cell>
          <cell r="CT849">
            <v>198.64</v>
          </cell>
          <cell r="CU849">
            <v>0</v>
          </cell>
          <cell r="CV849">
            <v>2778.88</v>
          </cell>
        </row>
        <row r="850">
          <cell r="CL850" t="str">
            <v xml:space="preserve">2500  - &lt;3000 </v>
          </cell>
          <cell r="CM850">
            <v>239.2</v>
          </cell>
          <cell r="CN850">
            <v>290.16000000000003</v>
          </cell>
          <cell r="CO850">
            <v>329.68</v>
          </cell>
          <cell r="CP850">
            <v>162.24</v>
          </cell>
          <cell r="CQ850">
            <v>246.48</v>
          </cell>
          <cell r="CR850">
            <v>221.52</v>
          </cell>
          <cell r="CS850">
            <v>162.24</v>
          </cell>
          <cell r="CT850">
            <v>112.32</v>
          </cell>
          <cell r="CU850">
            <v>0</v>
          </cell>
          <cell r="CV850">
            <v>1763.84</v>
          </cell>
        </row>
        <row r="851">
          <cell r="CL851" t="str">
            <v xml:space="preserve">3000  - &lt;3500 </v>
          </cell>
          <cell r="CM851">
            <v>225.68</v>
          </cell>
          <cell r="CN851">
            <v>252.72</v>
          </cell>
          <cell r="CO851">
            <v>239.2</v>
          </cell>
          <cell r="CP851">
            <v>109.2</v>
          </cell>
          <cell r="CQ851">
            <v>166.4</v>
          </cell>
          <cell r="CR851">
            <v>158.08000000000001</v>
          </cell>
          <cell r="CS851">
            <v>124.8</v>
          </cell>
          <cell r="CT851">
            <v>85.28</v>
          </cell>
          <cell r="CU851">
            <v>0</v>
          </cell>
          <cell r="CV851">
            <v>1361.36</v>
          </cell>
        </row>
        <row r="852">
          <cell r="CL852" t="str">
            <v xml:space="preserve">3500  - &lt;4000 </v>
          </cell>
          <cell r="CM852">
            <v>133.12</v>
          </cell>
          <cell r="CN852">
            <v>113.36</v>
          </cell>
          <cell r="CO852">
            <v>160.16</v>
          </cell>
          <cell r="CP852">
            <v>78</v>
          </cell>
          <cell r="CQ852">
            <v>98.8</v>
          </cell>
          <cell r="CR852">
            <v>107.12</v>
          </cell>
          <cell r="CS852">
            <v>70.72</v>
          </cell>
          <cell r="CT852">
            <v>64.48</v>
          </cell>
          <cell r="CU852">
            <v>0</v>
          </cell>
          <cell r="CV852">
            <v>825.76</v>
          </cell>
        </row>
        <row r="853">
          <cell r="CL853" t="str">
            <v xml:space="preserve">4000  - &lt;5000 </v>
          </cell>
          <cell r="CM853">
            <v>131.04</v>
          </cell>
          <cell r="CN853">
            <v>145.6</v>
          </cell>
          <cell r="CO853">
            <v>178.88</v>
          </cell>
          <cell r="CP853">
            <v>80.08</v>
          </cell>
          <cell r="CQ853">
            <v>133.12</v>
          </cell>
          <cell r="CR853">
            <v>138.32</v>
          </cell>
          <cell r="CS853">
            <v>78</v>
          </cell>
          <cell r="CT853">
            <v>81.12</v>
          </cell>
          <cell r="CU853">
            <v>0</v>
          </cell>
          <cell r="CV853">
            <v>966.16</v>
          </cell>
        </row>
        <row r="854">
          <cell r="CL854" t="str">
            <v xml:space="preserve">5000  - &lt;6000 </v>
          </cell>
          <cell r="CM854">
            <v>63.44</v>
          </cell>
          <cell r="CN854">
            <v>97.76</v>
          </cell>
          <cell r="CO854">
            <v>105.04</v>
          </cell>
          <cell r="CP854">
            <v>39.520000000000003</v>
          </cell>
          <cell r="CQ854">
            <v>63.44</v>
          </cell>
          <cell r="CR854">
            <v>46.8</v>
          </cell>
          <cell r="CS854">
            <v>15.6</v>
          </cell>
          <cell r="CT854">
            <v>33.28</v>
          </cell>
          <cell r="CU854">
            <v>0</v>
          </cell>
          <cell r="CV854">
            <v>464.88</v>
          </cell>
          <cell r="DJ854" t="str">
            <v>Main</v>
          </cell>
          <cell r="DK854" t="str">
            <v>Socialeconomic</v>
          </cell>
          <cell r="DT854" t="str">
            <v>Main</v>
          </cell>
          <cell r="DU854" t="str">
            <v>Socialeconomic</v>
          </cell>
          <cell r="EB854" t="str">
            <v>Main</v>
          </cell>
          <cell r="EC854" t="str">
            <v>Socialeconomic</v>
          </cell>
        </row>
        <row r="855">
          <cell r="CL855" t="str">
            <v xml:space="preserve">6000  - &lt;7000 </v>
          </cell>
          <cell r="CM855">
            <v>44.72</v>
          </cell>
          <cell r="CN855">
            <v>53.04</v>
          </cell>
          <cell r="CO855">
            <v>64.48</v>
          </cell>
          <cell r="CP855">
            <v>24.96</v>
          </cell>
          <cell r="CQ855">
            <v>34.32</v>
          </cell>
          <cell r="CR855">
            <v>20.8</v>
          </cell>
          <cell r="CS855">
            <v>10.4</v>
          </cell>
          <cell r="CT855">
            <v>13.52</v>
          </cell>
          <cell r="CU855">
            <v>0</v>
          </cell>
          <cell r="CV855">
            <v>266.24</v>
          </cell>
          <cell r="CX855" t="str">
            <v>Table  288. Employed population by age, sex, and gross monthly income, 1991</v>
          </cell>
          <cell r="DN855" t="str">
            <v>Table  292. Population 14 years of age and over by activity status and country of nationality, 1991</v>
          </cell>
          <cell r="DX855" t="str">
            <v>Table 296. Employed handicapped persons by sex and type of handicap, 1997</v>
          </cell>
        </row>
        <row r="856">
          <cell r="CL856" t="str">
            <v xml:space="preserve">7000  - &lt;8000 </v>
          </cell>
          <cell r="CM856">
            <v>21.84</v>
          </cell>
          <cell r="CN856">
            <v>37.44</v>
          </cell>
          <cell r="CO856">
            <v>46.8</v>
          </cell>
          <cell r="CP856">
            <v>3.12</v>
          </cell>
          <cell r="CQ856">
            <v>9.36</v>
          </cell>
          <cell r="CR856">
            <v>12.48</v>
          </cell>
          <cell r="CS856">
            <v>3.12</v>
          </cell>
          <cell r="CT856">
            <v>16.64</v>
          </cell>
          <cell r="CU856">
            <v>0</v>
          </cell>
          <cell r="CV856">
            <v>150.80000000000001</v>
          </cell>
          <cell r="DO856" t="str">
            <v>(and for Dutch nationals by country of birth).</v>
          </cell>
        </row>
        <row r="857">
          <cell r="CL857" t="str">
            <v>8000 or more</v>
          </cell>
          <cell r="CM857">
            <v>55.12</v>
          </cell>
          <cell r="CN857">
            <v>50.96</v>
          </cell>
          <cell r="CO857">
            <v>61.36</v>
          </cell>
          <cell r="CP857">
            <v>12.48</v>
          </cell>
          <cell r="CQ857">
            <v>14.56</v>
          </cell>
          <cell r="CR857">
            <v>27.04</v>
          </cell>
          <cell r="CS857">
            <v>11.44</v>
          </cell>
          <cell r="CT857">
            <v>33.28</v>
          </cell>
          <cell r="CU857">
            <v>0</v>
          </cell>
          <cell r="CV857">
            <v>266.24</v>
          </cell>
          <cell r="CX857" t="str">
            <v>Sex</v>
          </cell>
          <cell r="DE857" t="str">
            <v>Age group</v>
          </cell>
          <cell r="DO857" t="str">
            <v>Activity Status</v>
          </cell>
        </row>
        <row r="858">
          <cell r="CL858" t="str">
            <v>Not reported</v>
          </cell>
          <cell r="CM858">
            <v>99.84</v>
          </cell>
          <cell r="CN858">
            <v>105.04</v>
          </cell>
          <cell r="CO858">
            <v>186.16</v>
          </cell>
          <cell r="CP858">
            <v>36.4</v>
          </cell>
          <cell r="CQ858">
            <v>54.08</v>
          </cell>
          <cell r="CR858">
            <v>156</v>
          </cell>
          <cell r="CS858">
            <v>85.28</v>
          </cell>
          <cell r="CT858">
            <v>102.96</v>
          </cell>
          <cell r="CU858">
            <v>4.16</v>
          </cell>
          <cell r="CV858">
            <v>829.92</v>
          </cell>
          <cell r="CX858" t="str">
            <v>Gross monthly</v>
          </cell>
          <cell r="DL858" t="str">
            <v>Total employed</v>
          </cell>
          <cell r="DO858" t="str">
            <v xml:space="preserve">          Economically active</v>
          </cell>
          <cell r="DQ858" t="str">
            <v xml:space="preserve">      Not economically active</v>
          </cell>
          <cell r="DU858" t="str">
            <v>Activity</v>
          </cell>
          <cell r="DV858" t="str">
            <v>Total population</v>
          </cell>
          <cell r="DX858" t="str">
            <v>Type of handicap</v>
          </cell>
          <cell r="DY858" t="str">
            <v>Male</v>
          </cell>
          <cell r="DZ858" t="str">
            <v>% Male</v>
          </cell>
          <cell r="EA858" t="str">
            <v>Female</v>
          </cell>
          <cell r="EB858" t="str">
            <v>% Female</v>
          </cell>
          <cell r="EC858" t="str">
            <v>Both sexes</v>
          </cell>
          <cell r="ED858" t="str">
            <v>%</v>
          </cell>
        </row>
        <row r="859">
          <cell r="CX859" t="str">
            <v>income (in Afl.)</v>
          </cell>
          <cell r="CY859" t="str">
            <v>14</v>
          </cell>
          <cell r="CZ859" t="str">
            <v>15-19</v>
          </cell>
          <cell r="DA859" t="str">
            <v>20-24</v>
          </cell>
          <cell r="DB859" t="str">
            <v>25-29</v>
          </cell>
          <cell r="DC859" t="str">
            <v>30-34</v>
          </cell>
          <cell r="DD859" t="str">
            <v>35-39</v>
          </cell>
          <cell r="DE859" t="str">
            <v>40-44</v>
          </cell>
          <cell r="DF859" t="str">
            <v>45-49</v>
          </cell>
          <cell r="DG859" t="str">
            <v>50-54</v>
          </cell>
          <cell r="DH859" t="str">
            <v>55-59</v>
          </cell>
          <cell r="DI859" t="str">
            <v>60-64</v>
          </cell>
          <cell r="DJ859" t="str">
            <v>65+</v>
          </cell>
          <cell r="DK859" t="str">
            <v>Not rep</v>
          </cell>
          <cell r="DL859" t="str">
            <v>population</v>
          </cell>
          <cell r="DN859" t="str">
            <v>Country of</v>
          </cell>
          <cell r="DO859" t="str">
            <v>Employed</v>
          </cell>
          <cell r="DP859" t="str">
            <v>Unemployed</v>
          </cell>
          <cell r="DQ859" t="str">
            <v>Home-makers</v>
          </cell>
          <cell r="DR859" t="str">
            <v>Students</v>
          </cell>
          <cell r="DS859" t="str">
            <v>Income</v>
          </cell>
          <cell r="DT859" t="str">
            <v>Other</v>
          </cell>
          <cell r="DU859" t="str">
            <v>status</v>
          </cell>
          <cell r="DV859" t="str">
            <v>14 years of age</v>
          </cell>
        </row>
        <row r="860">
          <cell r="CL860" t="str">
            <v>TOTAL</v>
          </cell>
          <cell r="CM860">
            <v>7621.12</v>
          </cell>
          <cell r="CN860">
            <v>6841.12</v>
          </cell>
          <cell r="CO860">
            <v>8757.84</v>
          </cell>
          <cell r="CP860">
            <v>4680</v>
          </cell>
          <cell r="CQ860">
            <v>7334.08</v>
          </cell>
          <cell r="CR860">
            <v>5640.96</v>
          </cell>
          <cell r="CS860">
            <v>6346.08</v>
          </cell>
          <cell r="CT860">
            <v>4129.84</v>
          </cell>
          <cell r="CU860">
            <v>28.08</v>
          </cell>
          <cell r="CV860">
            <v>51379.12</v>
          </cell>
          <cell r="CX860" t="str">
            <v>Male</v>
          </cell>
          <cell r="DN860" t="str">
            <v>nationality</v>
          </cell>
          <cell r="DS860" t="str">
            <v>recipients</v>
          </cell>
          <cell r="DT860" t="str">
            <v>non-actives</v>
          </cell>
          <cell r="DU860" t="str">
            <v>unknown</v>
          </cell>
          <cell r="DV860" t="str">
            <v>and over</v>
          </cell>
          <cell r="DX860" t="str">
            <v>Motor handicap</v>
          </cell>
          <cell r="DY860">
            <v>187</v>
          </cell>
          <cell r="DZ860">
            <v>17.7</v>
          </cell>
          <cell r="EA860">
            <v>105</v>
          </cell>
          <cell r="EB860">
            <v>20.6</v>
          </cell>
          <cell r="EC860">
            <v>293</v>
          </cell>
          <cell r="ED860">
            <v>18.7</v>
          </cell>
        </row>
        <row r="861">
          <cell r="DN861" t="str">
            <v>North America</v>
          </cell>
          <cell r="DX861" t="str">
            <v>Visual handicap</v>
          </cell>
          <cell r="DY861">
            <v>102</v>
          </cell>
          <cell r="DZ861">
            <v>9.6999999999999993</v>
          </cell>
          <cell r="EA861">
            <v>45</v>
          </cell>
          <cell r="EB861">
            <v>8.8000000000000007</v>
          </cell>
          <cell r="EC861">
            <v>147</v>
          </cell>
          <cell r="ED861">
            <v>9.4</v>
          </cell>
        </row>
        <row r="862">
          <cell r="CL862" t="str">
            <v>Source: Census 1991</v>
          </cell>
          <cell r="CX862" t="str">
            <v>No income</v>
          </cell>
          <cell r="CY862">
            <v>2.08</v>
          </cell>
          <cell r="CZ862">
            <v>3.12</v>
          </cell>
          <cell r="DA862">
            <v>5.2</v>
          </cell>
          <cell r="DB862">
            <v>2.08</v>
          </cell>
          <cell r="DC862">
            <v>3.12</v>
          </cell>
          <cell r="DD862">
            <v>4.16</v>
          </cell>
          <cell r="DE862">
            <v>4.16</v>
          </cell>
          <cell r="DF862">
            <v>2.08</v>
          </cell>
          <cell r="DG862">
            <v>0</v>
          </cell>
          <cell r="DH862">
            <v>1.04</v>
          </cell>
          <cell r="DI862">
            <v>0</v>
          </cell>
          <cell r="DJ862">
            <v>0</v>
          </cell>
          <cell r="DK862">
            <v>0</v>
          </cell>
          <cell r="DL862">
            <v>27.04</v>
          </cell>
          <cell r="DN862" t="str">
            <v>USA</v>
          </cell>
          <cell r="DO862">
            <v>212.16</v>
          </cell>
          <cell r="DP862">
            <v>8.32</v>
          </cell>
          <cell r="DQ862">
            <v>73.84</v>
          </cell>
          <cell r="DR862">
            <v>17.68</v>
          </cell>
          <cell r="DS862">
            <v>34.32</v>
          </cell>
          <cell r="DT862">
            <v>22.88</v>
          </cell>
          <cell r="DU862">
            <v>1.04</v>
          </cell>
          <cell r="DV862">
            <v>370.24</v>
          </cell>
          <cell r="DX862" t="str">
            <v>Auditory handicap</v>
          </cell>
          <cell r="DY862">
            <v>68</v>
          </cell>
          <cell r="DZ862">
            <v>6.5</v>
          </cell>
          <cell r="EA862">
            <v>30</v>
          </cell>
          <cell r="EB862">
            <v>5.9</v>
          </cell>
          <cell r="EC862">
            <v>98</v>
          </cell>
          <cell r="ED862">
            <v>6.3</v>
          </cell>
        </row>
        <row r="863">
          <cell r="CX863" t="str">
            <v xml:space="preserve"> &gt;0  -   &lt;250 </v>
          </cell>
          <cell r="CY863">
            <v>0</v>
          </cell>
          <cell r="CZ863">
            <v>4.16</v>
          </cell>
          <cell r="DA863">
            <v>9.36</v>
          </cell>
          <cell r="DB863">
            <v>7.28</v>
          </cell>
          <cell r="DC863">
            <v>12.48</v>
          </cell>
          <cell r="DD863">
            <v>8.32</v>
          </cell>
          <cell r="DE863">
            <v>6.24</v>
          </cell>
          <cell r="DF863">
            <v>6.24</v>
          </cell>
          <cell r="DG863">
            <v>2.08</v>
          </cell>
          <cell r="DH863">
            <v>8.32</v>
          </cell>
          <cell r="DI863">
            <v>2.08</v>
          </cell>
          <cell r="DJ863">
            <v>1.04</v>
          </cell>
          <cell r="DK863">
            <v>0</v>
          </cell>
          <cell r="DL863">
            <v>67.599999999999994</v>
          </cell>
          <cell r="DN863" t="str">
            <v>Other North Am. country</v>
          </cell>
          <cell r="DO863">
            <v>13.52</v>
          </cell>
          <cell r="DP863">
            <v>0</v>
          </cell>
          <cell r="DQ863">
            <v>9.36</v>
          </cell>
          <cell r="DR863">
            <v>2.08</v>
          </cell>
          <cell r="DS863">
            <v>2.08</v>
          </cell>
          <cell r="DT863">
            <v>4.16</v>
          </cell>
          <cell r="DU863">
            <v>2.08</v>
          </cell>
          <cell r="DV863">
            <v>33.28</v>
          </cell>
          <cell r="DX863" t="str">
            <v>Organ handicap</v>
          </cell>
          <cell r="DY863">
            <v>426</v>
          </cell>
          <cell r="DZ863">
            <v>40.299999999999997</v>
          </cell>
          <cell r="EA863">
            <v>195</v>
          </cell>
          <cell r="EB863">
            <v>38.200000000000003</v>
          </cell>
          <cell r="EC863">
            <v>621</v>
          </cell>
          <cell r="ED863">
            <v>39.6</v>
          </cell>
        </row>
        <row r="864">
          <cell r="CR864" t="str">
            <v>Main</v>
          </cell>
          <cell r="CS864" t="str">
            <v>Socialeconomic</v>
          </cell>
          <cell r="CX864" t="str">
            <v xml:space="preserve">250  -   &lt;500 </v>
          </cell>
          <cell r="CY864">
            <v>2.08</v>
          </cell>
          <cell r="CZ864">
            <v>26</v>
          </cell>
          <cell r="DA864">
            <v>22.88</v>
          </cell>
          <cell r="DB864">
            <v>30.16</v>
          </cell>
          <cell r="DC864">
            <v>44.72</v>
          </cell>
          <cell r="DD864">
            <v>34.32</v>
          </cell>
          <cell r="DE864">
            <v>19.760000000000002</v>
          </cell>
          <cell r="DF864">
            <v>24.96</v>
          </cell>
          <cell r="DG864">
            <v>18.72</v>
          </cell>
          <cell r="DH864">
            <v>11.44</v>
          </cell>
          <cell r="DI864">
            <v>10.4</v>
          </cell>
          <cell r="DJ864">
            <v>16.64</v>
          </cell>
          <cell r="DK864">
            <v>0</v>
          </cell>
          <cell r="DL864">
            <v>262.08</v>
          </cell>
          <cell r="DX864" t="str">
            <v>Mental handicap</v>
          </cell>
          <cell r="DY864">
            <v>68</v>
          </cell>
          <cell r="DZ864">
            <v>6.5</v>
          </cell>
          <cell r="EA864">
            <v>15</v>
          </cell>
          <cell r="EB864">
            <v>2.9</v>
          </cell>
          <cell r="EC864">
            <v>83</v>
          </cell>
          <cell r="ED864">
            <v>5.3</v>
          </cell>
        </row>
        <row r="865">
          <cell r="CL865" t="str">
            <v>Table 285. Population 14 years of age and over by sex, gross monthly income, and activity status, 1991</v>
          </cell>
          <cell r="CX865" t="str">
            <v xml:space="preserve">500  -   &lt;750 </v>
          </cell>
          <cell r="CY865">
            <v>1.04</v>
          </cell>
          <cell r="CZ865">
            <v>76.959999999999994</v>
          </cell>
          <cell r="DA865">
            <v>127.92</v>
          </cell>
          <cell r="DB865">
            <v>104</v>
          </cell>
          <cell r="DC865">
            <v>111.28</v>
          </cell>
          <cell r="DD865">
            <v>79.040000000000006</v>
          </cell>
          <cell r="DE865">
            <v>67.599999999999994</v>
          </cell>
          <cell r="DF865">
            <v>37.44</v>
          </cell>
          <cell r="DG865">
            <v>52</v>
          </cell>
          <cell r="DH865">
            <v>19.760000000000002</v>
          </cell>
          <cell r="DI865">
            <v>6.24</v>
          </cell>
          <cell r="DJ865">
            <v>20.8</v>
          </cell>
          <cell r="DK865">
            <v>1.04</v>
          </cell>
          <cell r="DL865">
            <v>705.12</v>
          </cell>
          <cell r="DN865" t="str">
            <v>Central America</v>
          </cell>
          <cell r="DX865" t="str">
            <v>Other handicap</v>
          </cell>
          <cell r="DY865">
            <v>85</v>
          </cell>
          <cell r="DZ865">
            <v>8.1</v>
          </cell>
          <cell r="EA865">
            <v>30</v>
          </cell>
          <cell r="EB865">
            <v>5.9</v>
          </cell>
          <cell r="EC865">
            <v>115</v>
          </cell>
          <cell r="ED865">
            <v>7.4</v>
          </cell>
        </row>
        <row r="866">
          <cell r="CX866" t="str">
            <v xml:space="preserve">750  - &lt;1000 </v>
          </cell>
          <cell r="CY866">
            <v>1.04</v>
          </cell>
          <cell r="CZ866">
            <v>126.88</v>
          </cell>
          <cell r="DA866">
            <v>359.84</v>
          </cell>
          <cell r="DB866">
            <v>304.72000000000003</v>
          </cell>
          <cell r="DC866">
            <v>261.04000000000002</v>
          </cell>
          <cell r="DD866">
            <v>188.24</v>
          </cell>
          <cell r="DE866">
            <v>126.88</v>
          </cell>
          <cell r="DF866">
            <v>88.4</v>
          </cell>
          <cell r="DG866">
            <v>76.959999999999994</v>
          </cell>
          <cell r="DH866">
            <v>69.680000000000007</v>
          </cell>
          <cell r="DI866">
            <v>44.72</v>
          </cell>
          <cell r="DJ866">
            <v>31.2</v>
          </cell>
          <cell r="DK866">
            <v>2.08</v>
          </cell>
          <cell r="DL866">
            <v>1681.68</v>
          </cell>
          <cell r="DN866" t="str">
            <v>Country in Central America</v>
          </cell>
          <cell r="DO866">
            <v>28.08</v>
          </cell>
          <cell r="DP866">
            <v>2.08</v>
          </cell>
          <cell r="DQ866">
            <v>8.32</v>
          </cell>
          <cell r="DR866">
            <v>2.08</v>
          </cell>
          <cell r="DS866">
            <v>0</v>
          </cell>
          <cell r="DT866">
            <v>2.08</v>
          </cell>
          <cell r="DU866">
            <v>0</v>
          </cell>
          <cell r="DV866">
            <v>42.64</v>
          </cell>
          <cell r="DX866" t="str">
            <v>Not reported</v>
          </cell>
          <cell r="DY866">
            <v>119</v>
          </cell>
          <cell r="DZ866">
            <v>11.3</v>
          </cell>
          <cell r="EA866">
            <v>90</v>
          </cell>
          <cell r="EB866">
            <v>17.600000000000001</v>
          </cell>
          <cell r="EC866">
            <v>209</v>
          </cell>
          <cell r="ED866">
            <v>13.4</v>
          </cell>
        </row>
        <row r="867">
          <cell r="CP867" t="str">
            <v>Activity Status</v>
          </cell>
          <cell r="CX867" t="str">
            <v xml:space="preserve">1000  - &lt;1500 </v>
          </cell>
          <cell r="CY867">
            <v>0</v>
          </cell>
          <cell r="CZ867">
            <v>130</v>
          </cell>
          <cell r="DA867">
            <v>767.52</v>
          </cell>
          <cell r="DB867">
            <v>1059.76</v>
          </cell>
          <cell r="DC867">
            <v>951.6</v>
          </cell>
          <cell r="DD867">
            <v>677.04</v>
          </cell>
          <cell r="DE867">
            <v>530.4</v>
          </cell>
          <cell r="DF867">
            <v>372.32</v>
          </cell>
          <cell r="DG867">
            <v>289.12</v>
          </cell>
          <cell r="DH867">
            <v>216.32</v>
          </cell>
          <cell r="DI867">
            <v>90.48</v>
          </cell>
          <cell r="DJ867">
            <v>79.040000000000006</v>
          </cell>
          <cell r="DK867">
            <v>11.44</v>
          </cell>
          <cell r="DL867">
            <v>5175.04</v>
          </cell>
        </row>
        <row r="868">
          <cell r="CT868" t="str">
            <v>Total population</v>
          </cell>
          <cell r="CX868" t="str">
            <v xml:space="preserve">1500  - &lt;2000 </v>
          </cell>
          <cell r="CY868">
            <v>0</v>
          </cell>
          <cell r="CZ868">
            <v>17.68</v>
          </cell>
          <cell r="DA868">
            <v>203.84</v>
          </cell>
          <cell r="DB868">
            <v>437.84</v>
          </cell>
          <cell r="DC868">
            <v>634.4</v>
          </cell>
          <cell r="DD868">
            <v>512.72</v>
          </cell>
          <cell r="DE868">
            <v>403.52</v>
          </cell>
          <cell r="DF868">
            <v>292.24</v>
          </cell>
          <cell r="DG868">
            <v>242.32</v>
          </cell>
          <cell r="DH868">
            <v>138.32</v>
          </cell>
          <cell r="DI868">
            <v>55.12</v>
          </cell>
          <cell r="DJ868">
            <v>40.56</v>
          </cell>
          <cell r="DK868">
            <v>6.24</v>
          </cell>
          <cell r="DL868">
            <v>2984.8</v>
          </cell>
          <cell r="DN868" t="str">
            <v>South America</v>
          </cell>
          <cell r="DX868" t="str">
            <v>Total</v>
          </cell>
          <cell r="DY868">
            <v>1056</v>
          </cell>
          <cell r="DZ868">
            <v>100</v>
          </cell>
          <cell r="EA868">
            <v>511</v>
          </cell>
          <cell r="EB868">
            <v>100</v>
          </cell>
          <cell r="EC868">
            <v>1567</v>
          </cell>
          <cell r="ED868">
            <v>100</v>
          </cell>
        </row>
        <row r="869">
          <cell r="CL869" t="str">
            <v>Sex</v>
          </cell>
          <cell r="CM869" t="str">
            <v xml:space="preserve">            Economically active</v>
          </cell>
          <cell r="CP869" t="str">
            <v xml:space="preserve">        Not economically active</v>
          </cell>
          <cell r="CS869" t="str">
            <v>Activity</v>
          </cell>
          <cell r="CT869" t="str">
            <v>14 years of age</v>
          </cell>
          <cell r="CX869" t="str">
            <v xml:space="preserve">2000  - &lt;2500 </v>
          </cell>
          <cell r="CY869">
            <v>0</v>
          </cell>
          <cell r="CZ869">
            <v>4.16</v>
          </cell>
          <cell r="DA869">
            <v>57.2</v>
          </cell>
          <cell r="DB869">
            <v>208</v>
          </cell>
          <cell r="DC869">
            <v>333.84</v>
          </cell>
          <cell r="DD869">
            <v>295.36</v>
          </cell>
          <cell r="DE869">
            <v>232.96</v>
          </cell>
          <cell r="DF869">
            <v>230.88</v>
          </cell>
          <cell r="DG869">
            <v>180.96</v>
          </cell>
          <cell r="DH869">
            <v>113.36</v>
          </cell>
          <cell r="DI869">
            <v>37.44</v>
          </cell>
          <cell r="DJ869">
            <v>20.8</v>
          </cell>
          <cell r="DK869">
            <v>2.08</v>
          </cell>
          <cell r="DL869">
            <v>1717.04</v>
          </cell>
          <cell r="DN869" t="str">
            <v>Colombia</v>
          </cell>
          <cell r="DO869">
            <v>846.56</v>
          </cell>
          <cell r="DP869">
            <v>49.92</v>
          </cell>
          <cell r="DQ869">
            <v>162.24</v>
          </cell>
          <cell r="DR869">
            <v>30.16</v>
          </cell>
          <cell r="DS869">
            <v>26</v>
          </cell>
          <cell r="DT869">
            <v>86.32</v>
          </cell>
          <cell r="DU869">
            <v>3.12</v>
          </cell>
          <cell r="DV869">
            <v>1204.32</v>
          </cell>
        </row>
        <row r="870">
          <cell r="CX870" t="str">
            <v xml:space="preserve">2500  - &lt;3000 </v>
          </cell>
          <cell r="CY870">
            <v>0</v>
          </cell>
          <cell r="CZ870">
            <v>1.04</v>
          </cell>
          <cell r="DA870">
            <v>24.96</v>
          </cell>
          <cell r="DB870">
            <v>102.96</v>
          </cell>
          <cell r="DC870">
            <v>194.48</v>
          </cell>
          <cell r="DD870">
            <v>212.16</v>
          </cell>
          <cell r="DE870">
            <v>173.68</v>
          </cell>
          <cell r="DF870">
            <v>127.92</v>
          </cell>
          <cell r="DG870">
            <v>112.32</v>
          </cell>
          <cell r="DH870">
            <v>56.16</v>
          </cell>
          <cell r="DI870">
            <v>16.64</v>
          </cell>
          <cell r="DJ870">
            <v>13.52</v>
          </cell>
          <cell r="DK870">
            <v>3.12</v>
          </cell>
          <cell r="DL870">
            <v>1038.96</v>
          </cell>
          <cell r="DN870" t="str">
            <v>Venezuela</v>
          </cell>
          <cell r="DO870">
            <v>609.44000000000005</v>
          </cell>
          <cell r="DP870">
            <v>48.88</v>
          </cell>
          <cell r="DQ870">
            <v>109.2</v>
          </cell>
          <cell r="DR870">
            <v>22.88</v>
          </cell>
          <cell r="DS870">
            <v>42.64</v>
          </cell>
          <cell r="DT870">
            <v>59.28</v>
          </cell>
          <cell r="DU870">
            <v>2.08</v>
          </cell>
          <cell r="DV870">
            <v>894.4</v>
          </cell>
          <cell r="DX870" t="str">
            <v>Source: Labor Force Survey 1997</v>
          </cell>
        </row>
        <row r="871">
          <cell r="CL871" t="str">
            <v>Gross monthly</v>
          </cell>
          <cell r="CM871" t="str">
            <v>Employed</v>
          </cell>
          <cell r="CN871" t="str">
            <v>Unemployed</v>
          </cell>
          <cell r="CO871" t="str">
            <v>Home-makers</v>
          </cell>
          <cell r="CP871" t="str">
            <v>Students</v>
          </cell>
          <cell r="CQ871" t="str">
            <v>Income</v>
          </cell>
          <cell r="CR871" t="str">
            <v>Other</v>
          </cell>
          <cell r="CS871" t="str">
            <v>status</v>
          </cell>
          <cell r="CT871" t="str">
            <v>and over</v>
          </cell>
          <cell r="CX871" t="str">
            <v xml:space="preserve">3000  - &lt;3500 </v>
          </cell>
          <cell r="CY871">
            <v>0</v>
          </cell>
          <cell r="CZ871">
            <v>0</v>
          </cell>
          <cell r="DA871">
            <v>11.44</v>
          </cell>
          <cell r="DB871">
            <v>56.16</v>
          </cell>
          <cell r="DC871">
            <v>136.24</v>
          </cell>
          <cell r="DD871">
            <v>168.48</v>
          </cell>
          <cell r="DE871">
            <v>183.04</v>
          </cell>
          <cell r="DF871">
            <v>110.24</v>
          </cell>
          <cell r="DG871">
            <v>89.44</v>
          </cell>
          <cell r="DH871">
            <v>49.92</v>
          </cell>
          <cell r="DI871">
            <v>20.8</v>
          </cell>
          <cell r="DJ871">
            <v>7.28</v>
          </cell>
          <cell r="DK871">
            <v>3.12</v>
          </cell>
          <cell r="DL871">
            <v>836.16</v>
          </cell>
          <cell r="DN871" t="str">
            <v>Suriname</v>
          </cell>
          <cell r="DO871">
            <v>175.76</v>
          </cell>
          <cell r="DP871">
            <v>10.4</v>
          </cell>
          <cell r="DQ871">
            <v>21.84</v>
          </cell>
          <cell r="DR871">
            <v>38.479999999999997</v>
          </cell>
          <cell r="DS871">
            <v>6.24</v>
          </cell>
          <cell r="DT871">
            <v>14.56</v>
          </cell>
          <cell r="DU871">
            <v>0</v>
          </cell>
          <cell r="DV871">
            <v>267.27999999999997</v>
          </cell>
        </row>
        <row r="872">
          <cell r="CL872" t="str">
            <v>income (in Afl.)</v>
          </cell>
          <cell r="CQ872" t="str">
            <v>recipients</v>
          </cell>
          <cell r="CR872" t="str">
            <v>non-actives</v>
          </cell>
          <cell r="CS872" t="str">
            <v>unknown</v>
          </cell>
          <cell r="CX872" t="str">
            <v xml:space="preserve">3500  - &lt;4000 </v>
          </cell>
          <cell r="CY872">
            <v>0</v>
          </cell>
          <cell r="CZ872">
            <v>0</v>
          </cell>
          <cell r="DA872">
            <v>7.28</v>
          </cell>
          <cell r="DB872">
            <v>42.64</v>
          </cell>
          <cell r="DC872">
            <v>70.72</v>
          </cell>
          <cell r="DD872">
            <v>124.8</v>
          </cell>
          <cell r="DE872">
            <v>106.08</v>
          </cell>
          <cell r="DF872">
            <v>81.12</v>
          </cell>
          <cell r="DG872">
            <v>46.8</v>
          </cell>
          <cell r="DH872">
            <v>28.08</v>
          </cell>
          <cell r="DI872">
            <v>12.48</v>
          </cell>
          <cell r="DJ872">
            <v>5.2</v>
          </cell>
          <cell r="DK872">
            <v>0</v>
          </cell>
          <cell r="DL872">
            <v>525.20000000000005</v>
          </cell>
          <cell r="DN872" t="str">
            <v>Peru</v>
          </cell>
          <cell r="DO872">
            <v>91.52</v>
          </cell>
          <cell r="DP872">
            <v>9.36</v>
          </cell>
          <cell r="DQ872">
            <v>7.28</v>
          </cell>
          <cell r="DR872">
            <v>5.2</v>
          </cell>
          <cell r="DS872">
            <v>0</v>
          </cell>
          <cell r="DT872">
            <v>5.2</v>
          </cell>
          <cell r="DU872">
            <v>0</v>
          </cell>
          <cell r="DV872">
            <v>118.56</v>
          </cell>
        </row>
        <row r="873">
          <cell r="CL873" t="str">
            <v>Male</v>
          </cell>
          <cell r="CX873" t="str">
            <v xml:space="preserve">4000  - &lt;5000 </v>
          </cell>
          <cell r="CY873">
            <v>0</v>
          </cell>
          <cell r="CZ873">
            <v>0</v>
          </cell>
          <cell r="DA873">
            <v>1.04</v>
          </cell>
          <cell r="DB873">
            <v>48.88</v>
          </cell>
          <cell r="DC873">
            <v>82.16</v>
          </cell>
          <cell r="DD873">
            <v>125.84</v>
          </cell>
          <cell r="DE873">
            <v>160.16</v>
          </cell>
          <cell r="DF873">
            <v>150.80000000000001</v>
          </cell>
          <cell r="DG873">
            <v>91.52</v>
          </cell>
          <cell r="DH873">
            <v>34.32</v>
          </cell>
          <cell r="DI873">
            <v>12.48</v>
          </cell>
          <cell r="DJ873">
            <v>12.48</v>
          </cell>
          <cell r="DK873">
            <v>1.04</v>
          </cell>
          <cell r="DL873">
            <v>720.72</v>
          </cell>
          <cell r="DN873" t="str">
            <v>Other South Am. country</v>
          </cell>
          <cell r="DO873">
            <v>108.16</v>
          </cell>
          <cell r="DP873">
            <v>10.4</v>
          </cell>
          <cell r="DQ873">
            <v>15.6</v>
          </cell>
          <cell r="DR873">
            <v>6.24</v>
          </cell>
          <cell r="DS873">
            <v>6.24</v>
          </cell>
          <cell r="DT873">
            <v>15.6</v>
          </cell>
          <cell r="DU873">
            <v>1.04</v>
          </cell>
          <cell r="DV873">
            <v>163.28</v>
          </cell>
        </row>
        <row r="874">
          <cell r="CX874" t="str">
            <v xml:space="preserve">5000  - &lt;6000 </v>
          </cell>
          <cell r="CY874">
            <v>0</v>
          </cell>
          <cell r="CZ874">
            <v>0</v>
          </cell>
          <cell r="DA874">
            <v>2.08</v>
          </cell>
          <cell r="DB874">
            <v>18.72</v>
          </cell>
          <cell r="DC874">
            <v>45.76</v>
          </cell>
          <cell r="DD874">
            <v>67.599999999999994</v>
          </cell>
          <cell r="DE874">
            <v>70.72</v>
          </cell>
          <cell r="DF874">
            <v>69.680000000000007</v>
          </cell>
          <cell r="DG874">
            <v>42.64</v>
          </cell>
          <cell r="DH874">
            <v>29.12</v>
          </cell>
          <cell r="DI874">
            <v>10.4</v>
          </cell>
          <cell r="DJ874">
            <v>3.12</v>
          </cell>
          <cell r="DK874">
            <v>4.16</v>
          </cell>
          <cell r="DL874">
            <v>364</v>
          </cell>
          <cell r="ED874" t="str">
            <v>Main</v>
          </cell>
          <cell r="EE874" t="str">
            <v>Socialeconomic</v>
          </cell>
        </row>
        <row r="875">
          <cell r="CL875" t="str">
            <v>No income</v>
          </cell>
          <cell r="CM875">
            <v>27.04</v>
          </cell>
          <cell r="CN875">
            <v>787.28</v>
          </cell>
          <cell r="CO875">
            <v>0</v>
          </cell>
          <cell r="CP875">
            <v>2245.36</v>
          </cell>
          <cell r="CQ875">
            <v>16.64</v>
          </cell>
          <cell r="CR875">
            <v>1053.52</v>
          </cell>
          <cell r="CS875">
            <v>44.72</v>
          </cell>
          <cell r="CT875">
            <v>4174.5600000000004</v>
          </cell>
          <cell r="CX875" t="str">
            <v xml:space="preserve">6000  - &lt;7000 </v>
          </cell>
          <cell r="CY875">
            <v>0</v>
          </cell>
          <cell r="CZ875">
            <v>0</v>
          </cell>
          <cell r="DA875">
            <v>1.04</v>
          </cell>
          <cell r="DB875">
            <v>11.44</v>
          </cell>
          <cell r="DC875">
            <v>30.16</v>
          </cell>
          <cell r="DD875">
            <v>39.520000000000003</v>
          </cell>
          <cell r="DE875">
            <v>41.6</v>
          </cell>
          <cell r="DF875">
            <v>45.76</v>
          </cell>
          <cell r="DG875">
            <v>21.84</v>
          </cell>
          <cell r="DH875">
            <v>19.760000000000002</v>
          </cell>
          <cell r="DI875">
            <v>6.24</v>
          </cell>
          <cell r="DJ875">
            <v>9.36</v>
          </cell>
          <cell r="DK875">
            <v>0</v>
          </cell>
          <cell r="DL875">
            <v>226.72</v>
          </cell>
          <cell r="DN875" t="str">
            <v>Caribbean</v>
          </cell>
          <cell r="DX875" t="str">
            <v>Table 2112. Percentage Employed population by branch of industry (ISIC) and education (ISCED) 1997</v>
          </cell>
        </row>
        <row r="876">
          <cell r="CL876" t="str">
            <v xml:space="preserve"> &gt;0  -   &lt;250 </v>
          </cell>
          <cell r="CM876">
            <v>67.599999999999994</v>
          </cell>
          <cell r="CN876">
            <v>53.04</v>
          </cell>
          <cell r="CO876">
            <v>0</v>
          </cell>
          <cell r="CP876">
            <v>27.04</v>
          </cell>
          <cell r="CQ876">
            <v>36.4</v>
          </cell>
          <cell r="CR876">
            <v>351.52</v>
          </cell>
          <cell r="CS876">
            <v>17.68</v>
          </cell>
          <cell r="CT876">
            <v>553.28</v>
          </cell>
          <cell r="CX876" t="str">
            <v xml:space="preserve">7000  - &lt;8000 </v>
          </cell>
          <cell r="CY876">
            <v>0</v>
          </cell>
          <cell r="CZ876">
            <v>0</v>
          </cell>
          <cell r="DA876">
            <v>2.08</v>
          </cell>
          <cell r="DB876">
            <v>4.16</v>
          </cell>
          <cell r="DC876">
            <v>8.32</v>
          </cell>
          <cell r="DD876">
            <v>17.68</v>
          </cell>
          <cell r="DE876">
            <v>34.32</v>
          </cell>
          <cell r="DF876">
            <v>16.64</v>
          </cell>
          <cell r="DG876">
            <v>13.52</v>
          </cell>
          <cell r="DH876">
            <v>11.44</v>
          </cell>
          <cell r="DI876">
            <v>10.4</v>
          </cell>
          <cell r="DJ876">
            <v>4.16</v>
          </cell>
          <cell r="DK876">
            <v>0</v>
          </cell>
          <cell r="DL876">
            <v>122.72</v>
          </cell>
          <cell r="DN876" t="str">
            <v>Dominican Republic</v>
          </cell>
          <cell r="DO876">
            <v>822.64</v>
          </cell>
          <cell r="DP876">
            <v>68.64</v>
          </cell>
          <cell r="DQ876">
            <v>138.32</v>
          </cell>
          <cell r="DR876">
            <v>60.32</v>
          </cell>
          <cell r="DS876">
            <v>17.68</v>
          </cell>
          <cell r="DT876">
            <v>128.96</v>
          </cell>
          <cell r="DU876">
            <v>9.36</v>
          </cell>
          <cell r="DV876">
            <v>1245.92</v>
          </cell>
        </row>
        <row r="877">
          <cell r="CL877" t="str">
            <v xml:space="preserve">250  -   &lt;500 </v>
          </cell>
          <cell r="CM877">
            <v>262.08</v>
          </cell>
          <cell r="CN877">
            <v>50.96</v>
          </cell>
          <cell r="CO877">
            <v>0</v>
          </cell>
          <cell r="CP877">
            <v>13.52</v>
          </cell>
          <cell r="CQ877">
            <v>564.72</v>
          </cell>
          <cell r="CR877">
            <v>244.4</v>
          </cell>
          <cell r="CS877">
            <v>5.2</v>
          </cell>
          <cell r="CT877">
            <v>1140.8800000000001</v>
          </cell>
          <cell r="CX877" t="str">
            <v>8000 or more</v>
          </cell>
          <cell r="CY877">
            <v>0</v>
          </cell>
          <cell r="CZ877">
            <v>0</v>
          </cell>
          <cell r="DA877">
            <v>0</v>
          </cell>
          <cell r="DB877">
            <v>7.28</v>
          </cell>
          <cell r="DC877">
            <v>17.68</v>
          </cell>
          <cell r="DD877">
            <v>44.72</v>
          </cell>
          <cell r="DE877">
            <v>41.6</v>
          </cell>
          <cell r="DF877">
            <v>37.44</v>
          </cell>
          <cell r="DG877">
            <v>31.2</v>
          </cell>
          <cell r="DH877">
            <v>15.6</v>
          </cell>
          <cell r="DI877">
            <v>9.36</v>
          </cell>
          <cell r="DJ877">
            <v>8.32</v>
          </cell>
          <cell r="DK877">
            <v>0</v>
          </cell>
          <cell r="DL877">
            <v>213.2</v>
          </cell>
          <cell r="DN877" t="str">
            <v>Haiti</v>
          </cell>
          <cell r="DO877">
            <v>213.2</v>
          </cell>
          <cell r="DP877">
            <v>10.4</v>
          </cell>
          <cell r="DQ877">
            <v>8.32</v>
          </cell>
          <cell r="DR877">
            <v>3.12</v>
          </cell>
          <cell r="DS877">
            <v>3.12</v>
          </cell>
          <cell r="DT877">
            <v>13.52</v>
          </cell>
          <cell r="DU877">
            <v>4.16</v>
          </cell>
          <cell r="DV877">
            <v>255.84</v>
          </cell>
        </row>
        <row r="878">
          <cell r="CL878" t="str">
            <v xml:space="preserve">500  -   &lt;750 </v>
          </cell>
          <cell r="CM878">
            <v>705.12</v>
          </cell>
          <cell r="CN878">
            <v>48.88</v>
          </cell>
          <cell r="CO878">
            <v>0</v>
          </cell>
          <cell r="CP878">
            <v>7.28</v>
          </cell>
          <cell r="CQ878">
            <v>596.96</v>
          </cell>
          <cell r="CR878">
            <v>145.6</v>
          </cell>
          <cell r="CS878">
            <v>3.12</v>
          </cell>
          <cell r="CT878">
            <v>1506.96</v>
          </cell>
          <cell r="CX878" t="str">
            <v>Not reported</v>
          </cell>
          <cell r="CY878">
            <v>0</v>
          </cell>
          <cell r="CZ878">
            <v>1.04</v>
          </cell>
          <cell r="DA878">
            <v>7.28</v>
          </cell>
          <cell r="DB878">
            <v>8.32</v>
          </cell>
          <cell r="DC878">
            <v>11.44</v>
          </cell>
          <cell r="DD878">
            <v>13.52</v>
          </cell>
          <cell r="DE878">
            <v>2.08</v>
          </cell>
          <cell r="DF878">
            <v>6.24</v>
          </cell>
          <cell r="DG878">
            <v>7.28</v>
          </cell>
          <cell r="DH878">
            <v>54.08</v>
          </cell>
          <cell r="DI878">
            <v>27.04</v>
          </cell>
          <cell r="DJ878">
            <v>20.8</v>
          </cell>
          <cell r="DK878">
            <v>7.28</v>
          </cell>
          <cell r="DL878">
            <v>166.4</v>
          </cell>
          <cell r="DN878" t="str">
            <v>Jamaica</v>
          </cell>
          <cell r="DO878">
            <v>136.24</v>
          </cell>
          <cell r="DP878">
            <v>5.2</v>
          </cell>
          <cell r="DQ878">
            <v>7.28</v>
          </cell>
          <cell r="DR878">
            <v>2.08</v>
          </cell>
          <cell r="DS878">
            <v>0</v>
          </cell>
          <cell r="DT878">
            <v>7.28</v>
          </cell>
          <cell r="DU878">
            <v>2.08</v>
          </cell>
          <cell r="DV878">
            <v>160.16</v>
          </cell>
          <cell r="DX878" t="str">
            <v>ISIC-category</v>
          </cell>
          <cell r="DY878" t="str">
            <v>ISCED 0 &amp;1</v>
          </cell>
          <cell r="DZ878" t="str">
            <v>ISCED-2</v>
          </cell>
          <cell r="EA878" t="str">
            <v>ISCED-3</v>
          </cell>
          <cell r="EB878" t="str">
            <v>ISCED-5</v>
          </cell>
          <cell r="EC878" t="str">
            <v>ISCED-6</v>
          </cell>
          <cell r="ED878" t="str">
            <v>ISCED-7</v>
          </cell>
          <cell r="EE878" t="str">
            <v>ISCED-9</v>
          </cell>
          <cell r="EF878" t="str">
            <v>Total</v>
          </cell>
        </row>
        <row r="879">
          <cell r="CL879" t="str">
            <v xml:space="preserve">750  - &lt;1000 </v>
          </cell>
          <cell r="CM879">
            <v>1681.68</v>
          </cell>
          <cell r="CN879">
            <v>22.88</v>
          </cell>
          <cell r="CO879">
            <v>0</v>
          </cell>
          <cell r="CP879">
            <v>2.08</v>
          </cell>
          <cell r="CQ879">
            <v>255.84</v>
          </cell>
          <cell r="CR879">
            <v>58.24</v>
          </cell>
          <cell r="CS879">
            <v>2.08</v>
          </cell>
          <cell r="CT879">
            <v>2022.8</v>
          </cell>
          <cell r="CX879" t="str">
            <v>TOTAL</v>
          </cell>
          <cell r="CY879">
            <v>6.24</v>
          </cell>
          <cell r="CZ879">
            <v>391.04</v>
          </cell>
          <cell r="DA879">
            <v>1610.96</v>
          </cell>
          <cell r="DB879">
            <v>2454.4</v>
          </cell>
          <cell r="DC879">
            <v>2949.44</v>
          </cell>
          <cell r="DD879">
            <v>2613.52</v>
          </cell>
          <cell r="DE879">
            <v>2204.8000000000002</v>
          </cell>
          <cell r="DF879">
            <v>1700.4</v>
          </cell>
          <cell r="DG879">
            <v>1318.72</v>
          </cell>
          <cell r="DH879">
            <v>876.72</v>
          </cell>
          <cell r="DI879">
            <v>372.32</v>
          </cell>
          <cell r="DJ879">
            <v>294.32</v>
          </cell>
          <cell r="DK879">
            <v>41.6</v>
          </cell>
          <cell r="DL879">
            <v>16834.48</v>
          </cell>
          <cell r="DN879" t="str">
            <v>Grenada</v>
          </cell>
          <cell r="DO879">
            <v>71.760000000000005</v>
          </cell>
          <cell r="DP879">
            <v>3.12</v>
          </cell>
          <cell r="DQ879">
            <v>4.16</v>
          </cell>
          <cell r="DR879">
            <v>0</v>
          </cell>
          <cell r="DS879">
            <v>12.48</v>
          </cell>
          <cell r="DT879">
            <v>5.2</v>
          </cell>
          <cell r="DU879">
            <v>1.04</v>
          </cell>
          <cell r="DV879">
            <v>97.76</v>
          </cell>
        </row>
        <row r="880">
          <cell r="CL880" t="str">
            <v xml:space="preserve">1000  - &lt;1500 </v>
          </cell>
          <cell r="CM880">
            <v>5175.04</v>
          </cell>
          <cell r="CN880">
            <v>28.08</v>
          </cell>
          <cell r="CO880">
            <v>0</v>
          </cell>
          <cell r="CP880">
            <v>5.2</v>
          </cell>
          <cell r="CQ880">
            <v>353.6</v>
          </cell>
          <cell r="CR880">
            <v>60.32</v>
          </cell>
          <cell r="CS880">
            <v>2.08</v>
          </cell>
          <cell r="CT880">
            <v>5624.32</v>
          </cell>
          <cell r="DN880" t="str">
            <v>Other Caribbean country</v>
          </cell>
          <cell r="DO880">
            <v>76.959999999999994</v>
          </cell>
          <cell r="DP880">
            <v>1.04</v>
          </cell>
          <cell r="DQ880">
            <v>9.36</v>
          </cell>
          <cell r="DR880">
            <v>1.04</v>
          </cell>
          <cell r="DS880">
            <v>13.52</v>
          </cell>
          <cell r="DT880">
            <v>8.32</v>
          </cell>
          <cell r="DU880">
            <v>1.04</v>
          </cell>
          <cell r="DV880">
            <v>111.28</v>
          </cell>
          <cell r="DX880" t="str">
            <v>Agriculture, hunting and forestry</v>
          </cell>
          <cell r="DY880">
            <v>0.2</v>
          </cell>
          <cell r="DZ880">
            <v>0.1</v>
          </cell>
          <cell r="EA880">
            <v>0.1</v>
          </cell>
          <cell r="EB880">
            <v>0</v>
          </cell>
          <cell r="EC880">
            <v>0</v>
          </cell>
          <cell r="ED880">
            <v>0</v>
          </cell>
          <cell r="EE880">
            <v>0</v>
          </cell>
          <cell r="EF880">
            <v>0.5</v>
          </cell>
        </row>
        <row r="881">
          <cell r="CL881" t="str">
            <v xml:space="preserve">1500  - &lt;2000 </v>
          </cell>
          <cell r="CM881">
            <v>2984.8</v>
          </cell>
          <cell r="CN881">
            <v>13.52</v>
          </cell>
          <cell r="CO881">
            <v>0</v>
          </cell>
          <cell r="CP881">
            <v>0</v>
          </cell>
          <cell r="CQ881">
            <v>171.6</v>
          </cell>
          <cell r="CR881">
            <v>22.88</v>
          </cell>
          <cell r="CS881">
            <v>3.12</v>
          </cell>
          <cell r="CT881">
            <v>3195.92</v>
          </cell>
          <cell r="CX881" t="str">
            <v>Female</v>
          </cell>
          <cell r="DX881" t="str">
            <v>Manufacturing</v>
          </cell>
          <cell r="DY881">
            <v>2.1</v>
          </cell>
          <cell r="DZ881">
            <v>2.9</v>
          </cell>
          <cell r="EA881">
            <v>0.4</v>
          </cell>
          <cell r="EB881">
            <v>0.6</v>
          </cell>
          <cell r="EC881">
            <v>0.2</v>
          </cell>
          <cell r="ED881">
            <v>0.1</v>
          </cell>
          <cell r="EE881">
            <v>0</v>
          </cell>
          <cell r="EF881">
            <v>6.2</v>
          </cell>
        </row>
        <row r="882">
          <cell r="CL882" t="str">
            <v xml:space="preserve">2000  - &lt;2500 </v>
          </cell>
          <cell r="CM882">
            <v>1717.04</v>
          </cell>
          <cell r="CN882">
            <v>6.24</v>
          </cell>
          <cell r="CO882">
            <v>0</v>
          </cell>
          <cell r="CP882">
            <v>0</v>
          </cell>
          <cell r="CQ882">
            <v>127.92</v>
          </cell>
          <cell r="CR882">
            <v>9.36</v>
          </cell>
          <cell r="CS882">
            <v>0</v>
          </cell>
          <cell r="CT882">
            <v>1860.56</v>
          </cell>
          <cell r="DN882" t="str">
            <v>Europe</v>
          </cell>
          <cell r="DX882" t="str">
            <v>Electricity, gas and water supply</v>
          </cell>
          <cell r="DY882">
            <v>0.3</v>
          </cell>
          <cell r="DZ882">
            <v>1.1000000000000001</v>
          </cell>
          <cell r="EA882">
            <v>0</v>
          </cell>
          <cell r="EB882">
            <v>0.4</v>
          </cell>
          <cell r="EC882">
            <v>0.1</v>
          </cell>
          <cell r="ED882">
            <v>0</v>
          </cell>
          <cell r="EE882">
            <v>0</v>
          </cell>
          <cell r="EF882">
            <v>1.9</v>
          </cell>
        </row>
        <row r="883">
          <cell r="CL883" t="str">
            <v xml:space="preserve">2500  - &lt;3000 </v>
          </cell>
          <cell r="CM883">
            <v>1038.96</v>
          </cell>
          <cell r="CN883">
            <v>5.2</v>
          </cell>
          <cell r="CO883">
            <v>0</v>
          </cell>
          <cell r="CP883">
            <v>0</v>
          </cell>
          <cell r="CQ883">
            <v>76.959999999999994</v>
          </cell>
          <cell r="CR883">
            <v>6.24</v>
          </cell>
          <cell r="CS883">
            <v>0</v>
          </cell>
          <cell r="CT883">
            <v>1127.3599999999999</v>
          </cell>
          <cell r="CX883" t="str">
            <v>No income</v>
          </cell>
          <cell r="CY883">
            <v>0</v>
          </cell>
          <cell r="CZ883">
            <v>8.32</v>
          </cell>
          <cell r="DA883">
            <v>2.08</v>
          </cell>
          <cell r="DB883">
            <v>7.28</v>
          </cell>
          <cell r="DC883">
            <v>8.32</v>
          </cell>
          <cell r="DD883">
            <v>16.64</v>
          </cell>
          <cell r="DE883">
            <v>12.48</v>
          </cell>
          <cell r="DF883">
            <v>9.36</v>
          </cell>
          <cell r="DG883">
            <v>9.36</v>
          </cell>
          <cell r="DH883">
            <v>4.16</v>
          </cell>
          <cell r="DI883">
            <v>1.04</v>
          </cell>
          <cell r="DJ883">
            <v>1.04</v>
          </cell>
          <cell r="DK883">
            <v>2.08</v>
          </cell>
          <cell r="DL883">
            <v>82.16</v>
          </cell>
          <cell r="DN883" t="str">
            <v>Netherlands</v>
          </cell>
          <cell r="DO883">
            <v>24986</v>
          </cell>
          <cell r="DP883">
            <v>1646.32</v>
          </cell>
          <cell r="DQ883">
            <v>6434.48</v>
          </cell>
          <cell r="DR883">
            <v>4314.96</v>
          </cell>
          <cell r="DS883">
            <v>4020.64</v>
          </cell>
          <cell r="DT883">
            <v>3631.68</v>
          </cell>
          <cell r="DU883">
            <v>171.6</v>
          </cell>
          <cell r="DV883">
            <v>45205.68</v>
          </cell>
          <cell r="DX883" t="str">
            <v>Construction</v>
          </cell>
          <cell r="DY883">
            <v>4.3</v>
          </cell>
          <cell r="DZ883">
            <v>2.8</v>
          </cell>
          <cell r="EA883">
            <v>0.3</v>
          </cell>
          <cell r="EB883">
            <v>0.7</v>
          </cell>
          <cell r="EC883">
            <v>0.1</v>
          </cell>
          <cell r="ED883">
            <v>0</v>
          </cell>
          <cell r="EE883">
            <v>0</v>
          </cell>
          <cell r="EF883">
            <v>8.1999999999999993</v>
          </cell>
        </row>
        <row r="884">
          <cell r="CL884" t="str">
            <v xml:space="preserve">3000  - &lt;3500 </v>
          </cell>
          <cell r="CM884">
            <v>836.16</v>
          </cell>
          <cell r="CN884">
            <v>1.04</v>
          </cell>
          <cell r="CO884">
            <v>0</v>
          </cell>
          <cell r="CP884">
            <v>0</v>
          </cell>
          <cell r="CQ884">
            <v>62.4</v>
          </cell>
          <cell r="CR884">
            <v>5.2</v>
          </cell>
          <cell r="CS884">
            <v>1.04</v>
          </cell>
          <cell r="CT884">
            <v>905.84</v>
          </cell>
          <cell r="CX884" t="str">
            <v xml:space="preserve"> &gt;0  -   &lt;250 </v>
          </cell>
          <cell r="CY884">
            <v>1.04</v>
          </cell>
          <cell r="CZ884">
            <v>3.12</v>
          </cell>
          <cell r="DA884">
            <v>6.24</v>
          </cell>
          <cell r="DB884">
            <v>9.36</v>
          </cell>
          <cell r="DC884">
            <v>10.4</v>
          </cell>
          <cell r="DD884">
            <v>17.68</v>
          </cell>
          <cell r="DE884">
            <v>11.44</v>
          </cell>
          <cell r="DF884">
            <v>14.56</v>
          </cell>
          <cell r="DG884">
            <v>12.48</v>
          </cell>
          <cell r="DH884">
            <v>8.32</v>
          </cell>
          <cell r="DI884">
            <v>3.12</v>
          </cell>
          <cell r="DJ884">
            <v>1.04</v>
          </cell>
          <cell r="DK884">
            <v>1.04</v>
          </cell>
          <cell r="DL884">
            <v>99.84</v>
          </cell>
          <cell r="DN884" t="str">
            <v>Born in Aruba</v>
          </cell>
          <cell r="DO884">
            <v>21463.52</v>
          </cell>
          <cell r="DP884">
            <v>1431.04</v>
          </cell>
          <cell r="DQ884">
            <v>5161.5200000000004</v>
          </cell>
          <cell r="DR884">
            <v>3726.32</v>
          </cell>
          <cell r="DS884">
            <v>2725.84</v>
          </cell>
          <cell r="DT884">
            <v>3039.92</v>
          </cell>
          <cell r="DU884">
            <v>142.47999999999999</v>
          </cell>
          <cell r="DV884">
            <v>37690.639999999999</v>
          </cell>
          <cell r="DX884" t="str">
            <v>Wholesale and retail trade, repair</v>
          </cell>
          <cell r="DY884">
            <v>5.9</v>
          </cell>
          <cell r="DZ884">
            <v>8.4</v>
          </cell>
          <cell r="EA884">
            <v>1.3</v>
          </cell>
          <cell r="EB884">
            <v>1.1000000000000001</v>
          </cell>
          <cell r="EC884">
            <v>0.4</v>
          </cell>
          <cell r="ED884">
            <v>0.3</v>
          </cell>
          <cell r="EE884">
            <v>0.1</v>
          </cell>
          <cell r="EF884">
            <v>17.399999999999999</v>
          </cell>
        </row>
        <row r="885">
          <cell r="CL885" t="str">
            <v xml:space="preserve">3500  - &lt;4000 </v>
          </cell>
          <cell r="CM885">
            <v>525.20000000000005</v>
          </cell>
          <cell r="CN885">
            <v>5.2</v>
          </cell>
          <cell r="CO885">
            <v>0</v>
          </cell>
          <cell r="CP885">
            <v>0</v>
          </cell>
          <cell r="CQ885">
            <v>19.760000000000002</v>
          </cell>
          <cell r="CR885">
            <v>3.12</v>
          </cell>
          <cell r="CS885">
            <v>0</v>
          </cell>
          <cell r="CT885">
            <v>553.28</v>
          </cell>
          <cell r="CX885" t="str">
            <v xml:space="preserve">250  -   &lt;500 </v>
          </cell>
          <cell r="CY885">
            <v>0</v>
          </cell>
          <cell r="CZ885">
            <v>17.68</v>
          </cell>
          <cell r="DA885">
            <v>97.76</v>
          </cell>
          <cell r="DB885">
            <v>163.28</v>
          </cell>
          <cell r="DC885">
            <v>217.36</v>
          </cell>
          <cell r="DD885">
            <v>202.8</v>
          </cell>
          <cell r="DE885">
            <v>148.72</v>
          </cell>
          <cell r="DF885">
            <v>107.12</v>
          </cell>
          <cell r="DG885">
            <v>91.52</v>
          </cell>
          <cell r="DH885">
            <v>48.88</v>
          </cell>
          <cell r="DI885">
            <v>18.72</v>
          </cell>
          <cell r="DJ885">
            <v>20.8</v>
          </cell>
          <cell r="DK885">
            <v>8.32</v>
          </cell>
          <cell r="DL885">
            <v>1142.96</v>
          </cell>
          <cell r="DN885" t="str">
            <v>Born in Netherlands Antilles</v>
          </cell>
          <cell r="DO885">
            <v>1388.4</v>
          </cell>
          <cell r="DP885">
            <v>79.040000000000006</v>
          </cell>
          <cell r="DQ885">
            <v>424.32</v>
          </cell>
          <cell r="DR885">
            <v>184.08</v>
          </cell>
          <cell r="DS885">
            <v>654.16</v>
          </cell>
          <cell r="DT885">
            <v>244.4</v>
          </cell>
          <cell r="DU885">
            <v>14.56</v>
          </cell>
          <cell r="DV885">
            <v>2988.96</v>
          </cell>
          <cell r="DX885" t="str">
            <v>Hotels and restaurants</v>
          </cell>
          <cell r="DY885">
            <v>6.5</v>
          </cell>
          <cell r="DZ885">
            <v>6.7</v>
          </cell>
          <cell r="EA885">
            <v>1.8</v>
          </cell>
          <cell r="EB885">
            <v>1.2</v>
          </cell>
          <cell r="EC885">
            <v>0.5</v>
          </cell>
          <cell r="ED885">
            <v>0.2</v>
          </cell>
          <cell r="EE885">
            <v>0.1</v>
          </cell>
          <cell r="EF885">
            <v>16.899999999999999</v>
          </cell>
        </row>
        <row r="886">
          <cell r="CL886" t="str">
            <v xml:space="preserve">4000  - &lt;5000 </v>
          </cell>
          <cell r="CM886">
            <v>720.72</v>
          </cell>
          <cell r="CN886">
            <v>3.12</v>
          </cell>
          <cell r="CO886">
            <v>0</v>
          </cell>
          <cell r="CP886">
            <v>0</v>
          </cell>
          <cell r="CQ886">
            <v>32.24</v>
          </cell>
          <cell r="CR886">
            <v>2.08</v>
          </cell>
          <cell r="CS886">
            <v>0</v>
          </cell>
          <cell r="CT886">
            <v>758.16</v>
          </cell>
          <cell r="CX886" t="str">
            <v xml:space="preserve">500  -   &lt;750 </v>
          </cell>
          <cell r="CY886">
            <v>0</v>
          </cell>
          <cell r="CZ886">
            <v>97.76</v>
          </cell>
          <cell r="DA886">
            <v>162.24</v>
          </cell>
          <cell r="DB886">
            <v>188.24</v>
          </cell>
          <cell r="DC886">
            <v>205.92</v>
          </cell>
          <cell r="DD886">
            <v>192.4</v>
          </cell>
          <cell r="DE886">
            <v>171.6</v>
          </cell>
          <cell r="DF886">
            <v>122.72</v>
          </cell>
          <cell r="DG886">
            <v>86.32</v>
          </cell>
          <cell r="DH886">
            <v>59.28</v>
          </cell>
          <cell r="DI886">
            <v>18.72</v>
          </cell>
          <cell r="DJ886">
            <v>16.64</v>
          </cell>
          <cell r="DK886">
            <v>4.16</v>
          </cell>
          <cell r="DL886">
            <v>1326</v>
          </cell>
          <cell r="DN886" t="str">
            <v>Born in Europe</v>
          </cell>
          <cell r="DO886">
            <v>866.32</v>
          </cell>
          <cell r="DP886">
            <v>37.44</v>
          </cell>
          <cell r="DQ886">
            <v>247.52</v>
          </cell>
          <cell r="DR886">
            <v>192.4</v>
          </cell>
          <cell r="DS886">
            <v>95.68</v>
          </cell>
          <cell r="DT886">
            <v>97.76</v>
          </cell>
          <cell r="DU886">
            <v>2.08</v>
          </cell>
          <cell r="DV886">
            <v>1539.2</v>
          </cell>
          <cell r="DX886" t="str">
            <v>Transport, storage and communications</v>
          </cell>
          <cell r="DY886">
            <v>2.2000000000000002</v>
          </cell>
          <cell r="DZ886">
            <v>4</v>
          </cell>
          <cell r="EA886">
            <v>0.8</v>
          </cell>
          <cell r="EB886">
            <v>0.9</v>
          </cell>
          <cell r="EC886">
            <v>0.1</v>
          </cell>
          <cell r="ED886">
            <v>0.1</v>
          </cell>
          <cell r="EE886">
            <v>0.1</v>
          </cell>
          <cell r="EF886">
            <v>8.1</v>
          </cell>
        </row>
        <row r="887">
          <cell r="CL887" t="str">
            <v xml:space="preserve">5000  - &lt;6000 </v>
          </cell>
          <cell r="CM887">
            <v>364</v>
          </cell>
          <cell r="CN887">
            <v>0</v>
          </cell>
          <cell r="CO887">
            <v>0</v>
          </cell>
          <cell r="CP887">
            <v>0</v>
          </cell>
          <cell r="CQ887">
            <v>21.84</v>
          </cell>
          <cell r="CR887">
            <v>4.16</v>
          </cell>
          <cell r="CS887">
            <v>0</v>
          </cell>
          <cell r="CT887">
            <v>390</v>
          </cell>
          <cell r="CX887" t="str">
            <v xml:space="preserve">750  - &lt;1000 </v>
          </cell>
          <cell r="CY887">
            <v>0</v>
          </cell>
          <cell r="CZ887">
            <v>121.68</v>
          </cell>
          <cell r="DA887">
            <v>373.36</v>
          </cell>
          <cell r="DB887">
            <v>359.84</v>
          </cell>
          <cell r="DC887">
            <v>402.48</v>
          </cell>
          <cell r="DD887">
            <v>333.84</v>
          </cell>
          <cell r="DE887">
            <v>290.16000000000003</v>
          </cell>
          <cell r="DF887">
            <v>178.88</v>
          </cell>
          <cell r="DG887">
            <v>130</v>
          </cell>
          <cell r="DH887">
            <v>58.24</v>
          </cell>
          <cell r="DI887">
            <v>18.72</v>
          </cell>
          <cell r="DJ887">
            <v>10.4</v>
          </cell>
          <cell r="DK887">
            <v>3.12</v>
          </cell>
          <cell r="DL887">
            <v>2280.7199999999998</v>
          </cell>
          <cell r="DN887" t="str">
            <v>Born elsewhere</v>
          </cell>
          <cell r="DO887">
            <v>1267.76</v>
          </cell>
          <cell r="DP887">
            <v>98.8</v>
          </cell>
          <cell r="DQ887">
            <v>601.12</v>
          </cell>
          <cell r="DR887">
            <v>212.16</v>
          </cell>
          <cell r="DS887">
            <v>544.96</v>
          </cell>
          <cell r="DT887">
            <v>249.6</v>
          </cell>
          <cell r="DU887">
            <v>12.48</v>
          </cell>
          <cell r="DV887">
            <v>2986.88</v>
          </cell>
          <cell r="DX887" t="str">
            <v>Financial intermediation</v>
          </cell>
          <cell r="DY887">
            <v>0.4</v>
          </cell>
          <cell r="DZ887">
            <v>2.1</v>
          </cell>
          <cell r="EA887">
            <v>0.4</v>
          </cell>
          <cell r="EB887">
            <v>0.3</v>
          </cell>
          <cell r="EC887">
            <v>0.3</v>
          </cell>
          <cell r="ED887">
            <v>0.2</v>
          </cell>
          <cell r="EE887">
            <v>0</v>
          </cell>
          <cell r="EF887">
            <v>3.6</v>
          </cell>
        </row>
        <row r="888">
          <cell r="CL888" t="str">
            <v xml:space="preserve">6000  - &lt;7000 </v>
          </cell>
          <cell r="CM888">
            <v>226.72</v>
          </cell>
          <cell r="CN888">
            <v>2.08</v>
          </cell>
          <cell r="CO888">
            <v>0</v>
          </cell>
          <cell r="CP888">
            <v>0</v>
          </cell>
          <cell r="CQ888">
            <v>4.16</v>
          </cell>
          <cell r="CR888">
            <v>0</v>
          </cell>
          <cell r="CS888">
            <v>0</v>
          </cell>
          <cell r="CT888">
            <v>232.96</v>
          </cell>
          <cell r="CX888" t="str">
            <v xml:space="preserve">1000  - &lt;1500 </v>
          </cell>
          <cell r="CY888">
            <v>0</v>
          </cell>
          <cell r="CZ888">
            <v>91.52</v>
          </cell>
          <cell r="DA888">
            <v>533.52</v>
          </cell>
          <cell r="DB888">
            <v>663.52</v>
          </cell>
          <cell r="DC888">
            <v>620.88</v>
          </cell>
          <cell r="DD888">
            <v>475.28</v>
          </cell>
          <cell r="DE888">
            <v>361.92</v>
          </cell>
          <cell r="DF888">
            <v>211.12</v>
          </cell>
          <cell r="DG888">
            <v>156</v>
          </cell>
          <cell r="DH888">
            <v>72.8</v>
          </cell>
          <cell r="DI888">
            <v>29.12</v>
          </cell>
          <cell r="DJ888">
            <v>9.36</v>
          </cell>
          <cell r="DK888">
            <v>12.48</v>
          </cell>
          <cell r="DL888">
            <v>3237.52</v>
          </cell>
          <cell r="DX888" t="str">
            <v>Real estate, renting and business activities</v>
          </cell>
          <cell r="DY888">
            <v>2.1</v>
          </cell>
          <cell r="DZ888">
            <v>2.9</v>
          </cell>
          <cell r="EA888">
            <v>0.9</v>
          </cell>
          <cell r="EB888">
            <v>1</v>
          </cell>
          <cell r="EC888">
            <v>0.5</v>
          </cell>
          <cell r="ED888">
            <v>0.3</v>
          </cell>
          <cell r="EE888">
            <v>0</v>
          </cell>
          <cell r="EF888">
            <v>7.8</v>
          </cell>
        </row>
        <row r="889">
          <cell r="CL889" t="str">
            <v xml:space="preserve">7000  - &lt;8000 </v>
          </cell>
          <cell r="CM889">
            <v>122.72</v>
          </cell>
          <cell r="CN889">
            <v>0</v>
          </cell>
          <cell r="CO889">
            <v>0</v>
          </cell>
          <cell r="CP889">
            <v>0</v>
          </cell>
          <cell r="CQ889">
            <v>7.28</v>
          </cell>
          <cell r="CR889">
            <v>0</v>
          </cell>
          <cell r="CS889">
            <v>0</v>
          </cell>
          <cell r="CT889">
            <v>130</v>
          </cell>
          <cell r="CX889" t="str">
            <v xml:space="preserve">1500  - &lt;2000 </v>
          </cell>
          <cell r="CY889">
            <v>0</v>
          </cell>
          <cell r="CZ889">
            <v>7.28</v>
          </cell>
          <cell r="DA889">
            <v>163.28</v>
          </cell>
          <cell r="DB889">
            <v>345.28</v>
          </cell>
          <cell r="DC889">
            <v>386.88</v>
          </cell>
          <cell r="DD889">
            <v>298.48</v>
          </cell>
          <cell r="DE889">
            <v>159.12</v>
          </cell>
          <cell r="DF889">
            <v>125.84</v>
          </cell>
          <cell r="DG889">
            <v>71.760000000000005</v>
          </cell>
          <cell r="DH889">
            <v>30.16</v>
          </cell>
          <cell r="DI889">
            <v>8.32</v>
          </cell>
          <cell r="DJ889">
            <v>6.24</v>
          </cell>
          <cell r="DK889">
            <v>0</v>
          </cell>
          <cell r="DL889">
            <v>1602.64</v>
          </cell>
          <cell r="DN889" t="str">
            <v>United Kingdom</v>
          </cell>
          <cell r="DO889">
            <v>163.28</v>
          </cell>
          <cell r="DP889">
            <v>6.24</v>
          </cell>
          <cell r="DQ889">
            <v>33.28</v>
          </cell>
          <cell r="DR889">
            <v>8.32</v>
          </cell>
          <cell r="DS889">
            <v>91.52</v>
          </cell>
          <cell r="DT889">
            <v>34.32</v>
          </cell>
          <cell r="DU889">
            <v>1.04</v>
          </cell>
          <cell r="DV889">
            <v>338</v>
          </cell>
          <cell r="DX889" t="str">
            <v>Public administration and defense; social security</v>
          </cell>
          <cell r="DY889">
            <v>1.8</v>
          </cell>
          <cell r="DZ889">
            <v>4.8</v>
          </cell>
          <cell r="EA889">
            <v>0.8</v>
          </cell>
          <cell r="EB889">
            <v>1.6</v>
          </cell>
          <cell r="EC889">
            <v>1.1000000000000001</v>
          </cell>
          <cell r="ED889">
            <v>0.4</v>
          </cell>
          <cell r="EE889">
            <v>0</v>
          </cell>
          <cell r="EF889">
            <v>10.5</v>
          </cell>
        </row>
        <row r="890">
          <cell r="CL890" t="str">
            <v>8000 or more</v>
          </cell>
          <cell r="CM890">
            <v>213.2</v>
          </cell>
          <cell r="CN890">
            <v>1.04</v>
          </cell>
          <cell r="CO890">
            <v>0</v>
          </cell>
          <cell r="CP890">
            <v>0</v>
          </cell>
          <cell r="CQ890">
            <v>6.24</v>
          </cell>
          <cell r="CR890">
            <v>2.08</v>
          </cell>
          <cell r="CS890">
            <v>1.04</v>
          </cell>
          <cell r="CT890">
            <v>223.6</v>
          </cell>
          <cell r="CX890" t="str">
            <v xml:space="preserve">2000  - &lt;2500 </v>
          </cell>
          <cell r="CY890">
            <v>0</v>
          </cell>
          <cell r="CZ890">
            <v>1.04</v>
          </cell>
          <cell r="DA890">
            <v>43.68</v>
          </cell>
          <cell r="DB890">
            <v>171.6</v>
          </cell>
          <cell r="DC890">
            <v>195.52</v>
          </cell>
          <cell r="DD890">
            <v>187.2</v>
          </cell>
          <cell r="DE890">
            <v>127.92</v>
          </cell>
          <cell r="DF890">
            <v>75.92</v>
          </cell>
          <cell r="DG890">
            <v>43.68</v>
          </cell>
          <cell r="DH890">
            <v>23.92</v>
          </cell>
          <cell r="DI890">
            <v>3.12</v>
          </cell>
          <cell r="DJ890">
            <v>4.16</v>
          </cell>
          <cell r="DK890">
            <v>2.08</v>
          </cell>
          <cell r="DL890">
            <v>879.84</v>
          </cell>
          <cell r="DN890" t="str">
            <v>Portugal</v>
          </cell>
          <cell r="DO890">
            <v>73.84</v>
          </cell>
          <cell r="DP890">
            <v>3.12</v>
          </cell>
          <cell r="DQ890">
            <v>39.520000000000003</v>
          </cell>
          <cell r="DR890">
            <v>2.08</v>
          </cell>
          <cell r="DS890">
            <v>13.52</v>
          </cell>
          <cell r="DT890">
            <v>2.08</v>
          </cell>
          <cell r="DU890">
            <v>0</v>
          </cell>
          <cell r="DV890">
            <v>134.16</v>
          </cell>
          <cell r="DX890" t="str">
            <v>Education</v>
          </cell>
          <cell r="DY890">
            <v>0.4</v>
          </cell>
          <cell r="DZ890">
            <v>0.2</v>
          </cell>
          <cell r="EA890">
            <v>0.3</v>
          </cell>
          <cell r="EB890">
            <v>0.1</v>
          </cell>
          <cell r="EC890">
            <v>1.8</v>
          </cell>
          <cell r="ED890">
            <v>0.3</v>
          </cell>
          <cell r="EE890">
            <v>0</v>
          </cell>
          <cell r="EF890">
            <v>3.1</v>
          </cell>
        </row>
        <row r="891">
          <cell r="CL891" t="str">
            <v>Not reported</v>
          </cell>
          <cell r="CM891">
            <v>166.4</v>
          </cell>
          <cell r="CN891">
            <v>29.12</v>
          </cell>
          <cell r="CO891">
            <v>0</v>
          </cell>
          <cell r="CP891">
            <v>8.32</v>
          </cell>
          <cell r="CQ891">
            <v>165.36</v>
          </cell>
          <cell r="CR891">
            <v>49.92</v>
          </cell>
          <cell r="CS891">
            <v>13.52</v>
          </cell>
          <cell r="CT891">
            <v>432.64</v>
          </cell>
          <cell r="CX891" t="str">
            <v xml:space="preserve">2500  - &lt;3000 </v>
          </cell>
          <cell r="CY891">
            <v>0</v>
          </cell>
          <cell r="CZ891">
            <v>0</v>
          </cell>
          <cell r="DA891">
            <v>16.64</v>
          </cell>
          <cell r="DB891">
            <v>91.52</v>
          </cell>
          <cell r="DC891">
            <v>137.28</v>
          </cell>
          <cell r="DD891">
            <v>112.32</v>
          </cell>
          <cell r="DE891">
            <v>111.28</v>
          </cell>
          <cell r="DF891">
            <v>61.36</v>
          </cell>
          <cell r="DG891">
            <v>49.92</v>
          </cell>
          <cell r="DH891">
            <v>16.64</v>
          </cell>
          <cell r="DI891">
            <v>6.24</v>
          </cell>
          <cell r="DJ891">
            <v>3.12</v>
          </cell>
          <cell r="DK891">
            <v>3.12</v>
          </cell>
          <cell r="DL891">
            <v>609.44000000000005</v>
          </cell>
          <cell r="DN891" t="str">
            <v>Other European country</v>
          </cell>
          <cell r="DO891">
            <v>81.12</v>
          </cell>
          <cell r="DP891">
            <v>2.08</v>
          </cell>
          <cell r="DQ891">
            <v>20.8</v>
          </cell>
          <cell r="DR891">
            <v>9.36</v>
          </cell>
          <cell r="DS891">
            <v>7.28</v>
          </cell>
          <cell r="DT891">
            <v>13.52</v>
          </cell>
          <cell r="DU891">
            <v>0</v>
          </cell>
          <cell r="DV891">
            <v>134.16</v>
          </cell>
          <cell r="DX891" t="str">
            <v>Health and social work</v>
          </cell>
          <cell r="DY891">
            <v>0.8</v>
          </cell>
          <cell r="DZ891">
            <v>2.6</v>
          </cell>
          <cell r="EA891">
            <v>0.2</v>
          </cell>
          <cell r="EB891">
            <v>0.9</v>
          </cell>
          <cell r="EC891">
            <v>0.2</v>
          </cell>
          <cell r="ED891">
            <v>0.3</v>
          </cell>
          <cell r="EE891">
            <v>0</v>
          </cell>
          <cell r="EF891">
            <v>5</v>
          </cell>
        </row>
        <row r="892">
          <cell r="CL892" t="str">
            <v>TOTAL</v>
          </cell>
          <cell r="CM892">
            <v>16834.48</v>
          </cell>
          <cell r="CN892">
            <v>1057.68</v>
          </cell>
          <cell r="CO892">
            <v>0</v>
          </cell>
          <cell r="CP892">
            <v>2308.8000000000002</v>
          </cell>
          <cell r="CQ892">
            <v>2519.92</v>
          </cell>
          <cell r="CR892">
            <v>2018.64</v>
          </cell>
          <cell r="CS892">
            <v>93.6</v>
          </cell>
          <cell r="CT892">
            <v>24833.119999999999</v>
          </cell>
          <cell r="CX892" t="str">
            <v xml:space="preserve">3000  - &lt;3500 </v>
          </cell>
          <cell r="CY892">
            <v>0</v>
          </cell>
          <cell r="CZ892">
            <v>0</v>
          </cell>
          <cell r="DA892">
            <v>9.36</v>
          </cell>
          <cell r="DB892">
            <v>43.68</v>
          </cell>
          <cell r="DC892">
            <v>79.040000000000006</v>
          </cell>
          <cell r="DD892">
            <v>112.32</v>
          </cell>
          <cell r="DE892">
            <v>62.4</v>
          </cell>
          <cell r="DF892">
            <v>69.680000000000007</v>
          </cell>
          <cell r="DG892">
            <v>32.24</v>
          </cell>
          <cell r="DH892">
            <v>19.760000000000002</v>
          </cell>
          <cell r="DI892">
            <v>7.28</v>
          </cell>
          <cell r="DJ892">
            <v>3.12</v>
          </cell>
          <cell r="DK892">
            <v>1.04</v>
          </cell>
          <cell r="DL892">
            <v>439.92</v>
          </cell>
          <cell r="DX892" t="str">
            <v>Other community, social &amp; personal services</v>
          </cell>
          <cell r="DY892">
            <v>2.8</v>
          </cell>
          <cell r="DZ892">
            <v>3.7</v>
          </cell>
          <cell r="EA892">
            <v>0.5</v>
          </cell>
          <cell r="EB892">
            <v>0.3</v>
          </cell>
          <cell r="EC892">
            <v>0.1</v>
          </cell>
          <cell r="ED892">
            <v>0</v>
          </cell>
          <cell r="EE892">
            <v>0</v>
          </cell>
          <cell r="EF892">
            <v>7.3</v>
          </cell>
        </row>
        <row r="893">
          <cell r="CX893" t="str">
            <v xml:space="preserve">3500  - &lt;4000 </v>
          </cell>
          <cell r="CY893">
            <v>0</v>
          </cell>
          <cell r="CZ893">
            <v>0</v>
          </cell>
          <cell r="DA893">
            <v>2.08</v>
          </cell>
          <cell r="DB893">
            <v>20.8</v>
          </cell>
          <cell r="DC893">
            <v>44.72</v>
          </cell>
          <cell r="DD893">
            <v>64.48</v>
          </cell>
          <cell r="DE893">
            <v>58.24</v>
          </cell>
          <cell r="DF893">
            <v>41.6</v>
          </cell>
          <cell r="DG893">
            <v>27.04</v>
          </cell>
          <cell r="DH893">
            <v>5.2</v>
          </cell>
          <cell r="DI893">
            <v>2.08</v>
          </cell>
          <cell r="DJ893">
            <v>1.04</v>
          </cell>
          <cell r="DK893">
            <v>1.04</v>
          </cell>
          <cell r="DL893">
            <v>268.32</v>
          </cell>
          <cell r="DN893" t="str">
            <v>Asia</v>
          </cell>
          <cell r="DX893" t="str">
            <v>Private households with employed persons</v>
          </cell>
          <cell r="DY893">
            <v>2.4</v>
          </cell>
          <cell r="DZ893">
            <v>0.3</v>
          </cell>
          <cell r="EA893">
            <v>0.3</v>
          </cell>
          <cell r="EB893">
            <v>0.1</v>
          </cell>
          <cell r="EC893">
            <v>0</v>
          </cell>
          <cell r="ED893">
            <v>0</v>
          </cell>
          <cell r="EE893">
            <v>0.1</v>
          </cell>
          <cell r="EF893">
            <v>3.1</v>
          </cell>
        </row>
        <row r="894">
          <cell r="CL894" t="str">
            <v>Female</v>
          </cell>
          <cell r="CX894" t="str">
            <v xml:space="preserve">4000  - &lt;5000 </v>
          </cell>
          <cell r="CY894">
            <v>0</v>
          </cell>
          <cell r="CZ894">
            <v>0</v>
          </cell>
          <cell r="DA894">
            <v>0</v>
          </cell>
          <cell r="DB894">
            <v>21.84</v>
          </cell>
          <cell r="DC894">
            <v>31.2</v>
          </cell>
          <cell r="DD894">
            <v>54.08</v>
          </cell>
          <cell r="DE894">
            <v>28.08</v>
          </cell>
          <cell r="DF894">
            <v>35.36</v>
          </cell>
          <cell r="DG894">
            <v>22.88</v>
          </cell>
          <cell r="DH894">
            <v>6.24</v>
          </cell>
          <cell r="DI894">
            <v>1.04</v>
          </cell>
          <cell r="DJ894">
            <v>1.04</v>
          </cell>
          <cell r="DK894">
            <v>0</v>
          </cell>
          <cell r="DL894">
            <v>201.76</v>
          </cell>
          <cell r="DN894" t="str">
            <v>Philippines</v>
          </cell>
          <cell r="DO894">
            <v>232.96</v>
          </cell>
          <cell r="DP894">
            <v>1.04</v>
          </cell>
          <cell r="DQ894">
            <v>0</v>
          </cell>
          <cell r="DR894">
            <v>0</v>
          </cell>
          <cell r="DS894">
            <v>0</v>
          </cell>
          <cell r="DT894">
            <v>0</v>
          </cell>
          <cell r="DU894">
            <v>0</v>
          </cell>
          <cell r="DV894">
            <v>234</v>
          </cell>
          <cell r="DX894" t="str">
            <v>Extra territorial organizations and bodies</v>
          </cell>
          <cell r="DY894">
            <v>0</v>
          </cell>
          <cell r="DZ894">
            <v>0</v>
          </cell>
          <cell r="EA894">
            <v>0</v>
          </cell>
          <cell r="EB894">
            <v>0</v>
          </cell>
          <cell r="EC894">
            <v>0</v>
          </cell>
          <cell r="ED894">
            <v>0</v>
          </cell>
          <cell r="EE894">
            <v>0</v>
          </cell>
          <cell r="EF894">
            <v>0</v>
          </cell>
        </row>
        <row r="895">
          <cell r="CX895" t="str">
            <v xml:space="preserve">5000  - &lt;6000 </v>
          </cell>
          <cell r="CY895">
            <v>0</v>
          </cell>
          <cell r="CZ895">
            <v>0</v>
          </cell>
          <cell r="DA895">
            <v>0</v>
          </cell>
          <cell r="DB895">
            <v>4.16</v>
          </cell>
          <cell r="DC895">
            <v>10.4</v>
          </cell>
          <cell r="DD895">
            <v>16.64</v>
          </cell>
          <cell r="DE895">
            <v>14.56</v>
          </cell>
          <cell r="DF895">
            <v>14.56</v>
          </cell>
          <cell r="DG895">
            <v>5.2</v>
          </cell>
          <cell r="DH895">
            <v>3.12</v>
          </cell>
          <cell r="DI895">
            <v>1.04</v>
          </cell>
          <cell r="DJ895">
            <v>1.04</v>
          </cell>
          <cell r="DK895">
            <v>0</v>
          </cell>
          <cell r="DL895">
            <v>70.72</v>
          </cell>
          <cell r="DN895" t="str">
            <v>China</v>
          </cell>
          <cell r="DO895">
            <v>93.6</v>
          </cell>
          <cell r="DP895">
            <v>0</v>
          </cell>
          <cell r="DQ895">
            <v>37.44</v>
          </cell>
          <cell r="DR895">
            <v>6.24</v>
          </cell>
          <cell r="DS895">
            <v>5.2</v>
          </cell>
          <cell r="DT895">
            <v>9.36</v>
          </cell>
          <cell r="DU895">
            <v>0</v>
          </cell>
          <cell r="DV895">
            <v>151.84</v>
          </cell>
          <cell r="DX895" t="str">
            <v>Not reported</v>
          </cell>
          <cell r="DY895">
            <v>0.2</v>
          </cell>
          <cell r="DZ895">
            <v>0.1</v>
          </cell>
          <cell r="EA895">
            <v>0</v>
          </cell>
          <cell r="EB895">
            <v>0</v>
          </cell>
          <cell r="EC895">
            <v>0</v>
          </cell>
          <cell r="ED895">
            <v>0</v>
          </cell>
          <cell r="EE895">
            <v>0</v>
          </cell>
          <cell r="EF895">
            <v>0.3</v>
          </cell>
        </row>
        <row r="896">
          <cell r="CL896" t="str">
            <v>No income</v>
          </cell>
          <cell r="CM896">
            <v>82.16</v>
          </cell>
          <cell r="CN896">
            <v>636.48</v>
          </cell>
          <cell r="CO896">
            <v>5864.56</v>
          </cell>
          <cell r="CP896">
            <v>2137.1999999999998</v>
          </cell>
          <cell r="CQ896">
            <v>6.24</v>
          </cell>
          <cell r="CR896">
            <v>1127.3599999999999</v>
          </cell>
          <cell r="CS896">
            <v>68.64</v>
          </cell>
          <cell r="CT896">
            <v>9922.64</v>
          </cell>
          <cell r="CX896" t="str">
            <v xml:space="preserve">6000  - &lt;7000 </v>
          </cell>
          <cell r="CY896">
            <v>0</v>
          </cell>
          <cell r="CZ896">
            <v>0</v>
          </cell>
          <cell r="DA896">
            <v>1.04</v>
          </cell>
          <cell r="DB896">
            <v>1.04</v>
          </cell>
          <cell r="DC896">
            <v>5.2</v>
          </cell>
          <cell r="DD896">
            <v>9.36</v>
          </cell>
          <cell r="DE896">
            <v>5.2</v>
          </cell>
          <cell r="DF896">
            <v>6.24</v>
          </cell>
          <cell r="DG896">
            <v>1.04</v>
          </cell>
          <cell r="DH896">
            <v>2.08</v>
          </cell>
          <cell r="DI896">
            <v>0</v>
          </cell>
          <cell r="DJ896">
            <v>2.08</v>
          </cell>
          <cell r="DK896">
            <v>0</v>
          </cell>
          <cell r="DL896">
            <v>33.28</v>
          </cell>
          <cell r="DN896" t="str">
            <v>Turkey</v>
          </cell>
          <cell r="DO896">
            <v>116.48</v>
          </cell>
          <cell r="DP896">
            <v>1.04</v>
          </cell>
          <cell r="DQ896">
            <v>1.04</v>
          </cell>
          <cell r="DR896">
            <v>0</v>
          </cell>
          <cell r="DS896">
            <v>1.04</v>
          </cell>
          <cell r="DT896">
            <v>0</v>
          </cell>
          <cell r="DU896">
            <v>0</v>
          </cell>
          <cell r="DV896">
            <v>119.6</v>
          </cell>
        </row>
        <row r="897">
          <cell r="CL897" t="str">
            <v xml:space="preserve"> &gt;0  -   &lt;250 </v>
          </cell>
          <cell r="CM897">
            <v>99.84</v>
          </cell>
          <cell r="CN897">
            <v>40.56</v>
          </cell>
          <cell r="CO897">
            <v>140.4</v>
          </cell>
          <cell r="CP897">
            <v>41.6</v>
          </cell>
          <cell r="CQ897">
            <v>36.4</v>
          </cell>
          <cell r="CR897">
            <v>313.04000000000002</v>
          </cell>
          <cell r="CS897">
            <v>3.12</v>
          </cell>
          <cell r="CT897">
            <v>674.96</v>
          </cell>
          <cell r="CX897" t="str">
            <v xml:space="preserve">7000  - &lt;8000 </v>
          </cell>
          <cell r="CY897">
            <v>0</v>
          </cell>
          <cell r="CZ897">
            <v>0</v>
          </cell>
          <cell r="DA897">
            <v>0</v>
          </cell>
          <cell r="DB897">
            <v>2.08</v>
          </cell>
          <cell r="DC897">
            <v>3.12</v>
          </cell>
          <cell r="DD897">
            <v>3.12</v>
          </cell>
          <cell r="DE897">
            <v>4.16</v>
          </cell>
          <cell r="DF897">
            <v>0</v>
          </cell>
          <cell r="DG897">
            <v>4.16</v>
          </cell>
          <cell r="DH897">
            <v>1.04</v>
          </cell>
          <cell r="DI897">
            <v>0</v>
          </cell>
          <cell r="DJ897">
            <v>1.04</v>
          </cell>
          <cell r="DK897">
            <v>0</v>
          </cell>
          <cell r="DL897">
            <v>18.72</v>
          </cell>
          <cell r="DN897" t="str">
            <v>Other Asian country</v>
          </cell>
          <cell r="DO897">
            <v>59.28</v>
          </cell>
          <cell r="DP897">
            <v>1.04</v>
          </cell>
          <cell r="DQ897">
            <v>17.68</v>
          </cell>
          <cell r="DR897">
            <v>4.16</v>
          </cell>
          <cell r="DS897">
            <v>2.08</v>
          </cell>
          <cell r="DT897">
            <v>1.04</v>
          </cell>
          <cell r="DU897">
            <v>0</v>
          </cell>
          <cell r="DV897">
            <v>85.28</v>
          </cell>
          <cell r="DX897" t="str">
            <v>Total</v>
          </cell>
          <cell r="DY897">
            <v>32.4</v>
          </cell>
          <cell r="DZ897">
            <v>42.5</v>
          </cell>
          <cell r="EA897">
            <v>7.9</v>
          </cell>
          <cell r="EB897">
            <v>9.1</v>
          </cell>
          <cell r="EC897">
            <v>5.5</v>
          </cell>
          <cell r="ED897">
            <v>2.1</v>
          </cell>
          <cell r="EE897">
            <v>0.5</v>
          </cell>
          <cell r="EF897">
            <v>100</v>
          </cell>
        </row>
        <row r="898">
          <cell r="CL898" t="str">
            <v xml:space="preserve">250  -   &lt;500 </v>
          </cell>
          <cell r="CM898">
            <v>1142.96</v>
          </cell>
          <cell r="CN898">
            <v>83.2</v>
          </cell>
          <cell r="CO898">
            <v>768.56</v>
          </cell>
          <cell r="CP898">
            <v>14.56</v>
          </cell>
          <cell r="CQ898">
            <v>1211.5999999999999</v>
          </cell>
          <cell r="CR898">
            <v>445.12</v>
          </cell>
          <cell r="CS898">
            <v>15.6</v>
          </cell>
          <cell r="CT898">
            <v>3681.6</v>
          </cell>
          <cell r="CX898" t="str">
            <v>8000 or more</v>
          </cell>
          <cell r="CY898">
            <v>0</v>
          </cell>
          <cell r="CZ898">
            <v>0</v>
          </cell>
          <cell r="DA898">
            <v>1.04</v>
          </cell>
          <cell r="DB898">
            <v>6.24</v>
          </cell>
          <cell r="DC898">
            <v>7.28</v>
          </cell>
          <cell r="DD898">
            <v>3.12</v>
          </cell>
          <cell r="DE898">
            <v>5.2</v>
          </cell>
          <cell r="DF898">
            <v>4.16</v>
          </cell>
          <cell r="DG898">
            <v>4.16</v>
          </cell>
          <cell r="DH898">
            <v>2.08</v>
          </cell>
          <cell r="DI898">
            <v>1.04</v>
          </cell>
          <cell r="DJ898">
            <v>1.04</v>
          </cell>
          <cell r="DK898">
            <v>1.04</v>
          </cell>
          <cell r="DL898">
            <v>36.4</v>
          </cell>
        </row>
        <row r="899">
          <cell r="CL899" t="str">
            <v xml:space="preserve">500  -   &lt;750 </v>
          </cell>
          <cell r="CM899">
            <v>1326</v>
          </cell>
          <cell r="CN899">
            <v>22.88</v>
          </cell>
          <cell r="CO899">
            <v>159.12</v>
          </cell>
          <cell r="CP899">
            <v>21.84</v>
          </cell>
          <cell r="CQ899">
            <v>116.48</v>
          </cell>
          <cell r="CR899">
            <v>63.44</v>
          </cell>
          <cell r="CS899">
            <v>2.08</v>
          </cell>
          <cell r="CT899">
            <v>1711.84</v>
          </cell>
          <cell r="CX899" t="str">
            <v>Not reported</v>
          </cell>
          <cell r="CY899">
            <v>0</v>
          </cell>
          <cell r="CZ899">
            <v>0</v>
          </cell>
          <cell r="DA899">
            <v>4.16</v>
          </cell>
          <cell r="DB899">
            <v>4.16</v>
          </cell>
          <cell r="DC899">
            <v>1.04</v>
          </cell>
          <cell r="DD899">
            <v>7.28</v>
          </cell>
          <cell r="DE899">
            <v>2.08</v>
          </cell>
          <cell r="DF899">
            <v>2.08</v>
          </cell>
          <cell r="DG899">
            <v>2.08</v>
          </cell>
          <cell r="DH899">
            <v>9.36</v>
          </cell>
          <cell r="DI899">
            <v>9.36</v>
          </cell>
          <cell r="DJ899">
            <v>8.32</v>
          </cell>
          <cell r="DK899">
            <v>5.2</v>
          </cell>
          <cell r="DL899">
            <v>55.12</v>
          </cell>
          <cell r="DN899" t="str">
            <v>Africa / Oceania</v>
          </cell>
          <cell r="DX899" t="str">
            <v>Source: Labor Force Survey 1997</v>
          </cell>
        </row>
        <row r="900">
          <cell r="CL900" t="str">
            <v xml:space="preserve">750  - &lt;1000 </v>
          </cell>
          <cell r="CM900">
            <v>2280.7199999999998</v>
          </cell>
          <cell r="CN900">
            <v>15.6</v>
          </cell>
          <cell r="CO900">
            <v>57.2</v>
          </cell>
          <cell r="CP900">
            <v>0</v>
          </cell>
          <cell r="CQ900">
            <v>49.92</v>
          </cell>
          <cell r="CR900">
            <v>20.8</v>
          </cell>
          <cell r="CS900">
            <v>1.04</v>
          </cell>
          <cell r="CT900">
            <v>2425.2800000000002</v>
          </cell>
          <cell r="CX900" t="str">
            <v>TOTAL</v>
          </cell>
          <cell r="CY900">
            <v>1.04</v>
          </cell>
          <cell r="CZ900">
            <v>348.4</v>
          </cell>
          <cell r="DA900">
            <v>1416.48</v>
          </cell>
          <cell r="DB900">
            <v>2103.92</v>
          </cell>
          <cell r="DC900">
            <v>2367.04</v>
          </cell>
          <cell r="DD900">
            <v>2107.04</v>
          </cell>
          <cell r="DE900">
            <v>1574.56</v>
          </cell>
          <cell r="DF900">
            <v>1080.56</v>
          </cell>
          <cell r="DG900">
            <v>749.84</v>
          </cell>
          <cell r="DH900">
            <v>371.28</v>
          </cell>
          <cell r="DI900">
            <v>128.96</v>
          </cell>
          <cell r="DJ900">
            <v>91.52</v>
          </cell>
          <cell r="DK900">
            <v>44.72</v>
          </cell>
          <cell r="DL900">
            <v>12385.36</v>
          </cell>
          <cell r="DN900" t="str">
            <v>Country in Africa or Oceania</v>
          </cell>
          <cell r="DO900">
            <v>6.24</v>
          </cell>
          <cell r="DP900">
            <v>2.08</v>
          </cell>
          <cell r="DQ900">
            <v>0</v>
          </cell>
          <cell r="DR900">
            <v>1.04</v>
          </cell>
          <cell r="DS900">
            <v>0</v>
          </cell>
          <cell r="DT900">
            <v>1.04</v>
          </cell>
          <cell r="DU900">
            <v>0</v>
          </cell>
          <cell r="DV900">
            <v>10.4</v>
          </cell>
        </row>
        <row r="901">
          <cell r="CL901" t="str">
            <v xml:space="preserve">1000  - &lt;1500 </v>
          </cell>
          <cell r="CM901">
            <v>3237.52</v>
          </cell>
          <cell r="CN901">
            <v>12.48</v>
          </cell>
          <cell r="CO901">
            <v>62.4</v>
          </cell>
          <cell r="CP901">
            <v>2.08</v>
          </cell>
          <cell r="CQ901">
            <v>56.16</v>
          </cell>
          <cell r="CR901">
            <v>22.88</v>
          </cell>
          <cell r="CS901">
            <v>1.04</v>
          </cell>
          <cell r="CT901">
            <v>3394.56</v>
          </cell>
        </row>
        <row r="902">
          <cell r="CL902" t="str">
            <v xml:space="preserve">1500  - &lt;2000 </v>
          </cell>
          <cell r="CM902">
            <v>1602.64</v>
          </cell>
          <cell r="CN902">
            <v>7.28</v>
          </cell>
          <cell r="CO902">
            <v>20.8</v>
          </cell>
          <cell r="CP902">
            <v>0</v>
          </cell>
          <cell r="CQ902">
            <v>37.44</v>
          </cell>
          <cell r="CR902">
            <v>6.24</v>
          </cell>
          <cell r="CS902">
            <v>1.04</v>
          </cell>
          <cell r="CT902">
            <v>1675.44</v>
          </cell>
          <cell r="CX902" t="str">
            <v>Both sexes</v>
          </cell>
          <cell r="DN902" t="str">
            <v>Other</v>
          </cell>
        </row>
        <row r="903">
          <cell r="CL903" t="str">
            <v xml:space="preserve">2000  - &lt;2500 </v>
          </cell>
          <cell r="CM903">
            <v>879.84</v>
          </cell>
          <cell r="CN903">
            <v>1.04</v>
          </cell>
          <cell r="CO903">
            <v>10.4</v>
          </cell>
          <cell r="CP903">
            <v>0</v>
          </cell>
          <cell r="CQ903">
            <v>21.84</v>
          </cell>
          <cell r="CR903">
            <v>5.2</v>
          </cell>
          <cell r="CS903">
            <v>0</v>
          </cell>
          <cell r="CT903">
            <v>918.32</v>
          </cell>
          <cell r="DN903" t="str">
            <v>No country of nationality*</v>
          </cell>
          <cell r="DO903">
            <v>1.04</v>
          </cell>
          <cell r="DP903">
            <v>0</v>
          </cell>
          <cell r="DQ903">
            <v>0</v>
          </cell>
          <cell r="DR903">
            <v>0</v>
          </cell>
          <cell r="DS903">
            <v>0</v>
          </cell>
          <cell r="DT903">
            <v>0</v>
          </cell>
          <cell r="DU903">
            <v>0</v>
          </cell>
          <cell r="DV903">
            <v>1.04</v>
          </cell>
        </row>
        <row r="904">
          <cell r="CL904" t="str">
            <v xml:space="preserve">2500  - &lt;3000 </v>
          </cell>
          <cell r="CM904">
            <v>609.44000000000005</v>
          </cell>
          <cell r="CN904">
            <v>5.2</v>
          </cell>
          <cell r="CO904">
            <v>3.12</v>
          </cell>
          <cell r="CP904">
            <v>1.04</v>
          </cell>
          <cell r="CQ904">
            <v>12.48</v>
          </cell>
          <cell r="CR904">
            <v>4.16</v>
          </cell>
          <cell r="CS904">
            <v>1.04</v>
          </cell>
          <cell r="CT904">
            <v>636.48</v>
          </cell>
          <cell r="CX904" t="str">
            <v>No income</v>
          </cell>
          <cell r="CY904">
            <v>2.08</v>
          </cell>
          <cell r="CZ904">
            <v>11.44</v>
          </cell>
          <cell r="DA904">
            <v>7.28</v>
          </cell>
          <cell r="DB904">
            <v>9.36</v>
          </cell>
          <cell r="DC904">
            <v>11.44</v>
          </cell>
          <cell r="DD904">
            <v>20.8</v>
          </cell>
          <cell r="DE904">
            <v>16.64</v>
          </cell>
          <cell r="DF904">
            <v>11.44</v>
          </cell>
          <cell r="DG904">
            <v>9.36</v>
          </cell>
          <cell r="DH904">
            <v>5.2</v>
          </cell>
          <cell r="DI904">
            <v>1.04</v>
          </cell>
          <cell r="DJ904">
            <v>1.04</v>
          </cell>
          <cell r="DK904">
            <v>2.08</v>
          </cell>
          <cell r="DL904">
            <v>109.2</v>
          </cell>
        </row>
        <row r="905">
          <cell r="CL905" t="str">
            <v xml:space="preserve">3000  - &lt;3500 </v>
          </cell>
          <cell r="CM905">
            <v>439.92</v>
          </cell>
          <cell r="CN905">
            <v>0</v>
          </cell>
          <cell r="CO905">
            <v>7.28</v>
          </cell>
          <cell r="CP905">
            <v>0</v>
          </cell>
          <cell r="CQ905">
            <v>4.16</v>
          </cell>
          <cell r="CR905">
            <v>4.16</v>
          </cell>
          <cell r="CS905">
            <v>0</v>
          </cell>
          <cell r="CT905">
            <v>455.52</v>
          </cell>
          <cell r="CX905" t="str">
            <v xml:space="preserve"> &gt;0  -   &lt;250 </v>
          </cell>
          <cell r="CY905">
            <v>1.04</v>
          </cell>
          <cell r="CZ905">
            <v>7.28</v>
          </cell>
          <cell r="DA905">
            <v>15.6</v>
          </cell>
          <cell r="DB905">
            <v>16.64</v>
          </cell>
          <cell r="DC905">
            <v>22.88</v>
          </cell>
          <cell r="DD905">
            <v>26</v>
          </cell>
          <cell r="DE905">
            <v>17.68</v>
          </cell>
          <cell r="DF905">
            <v>20.8</v>
          </cell>
          <cell r="DG905">
            <v>14.56</v>
          </cell>
          <cell r="DH905">
            <v>16.64</v>
          </cell>
          <cell r="DI905">
            <v>5.2</v>
          </cell>
          <cell r="DJ905">
            <v>2.08</v>
          </cell>
          <cell r="DK905">
            <v>1.04</v>
          </cell>
          <cell r="DL905">
            <v>167.44</v>
          </cell>
          <cell r="DN905" t="str">
            <v>Total population</v>
          </cell>
        </row>
        <row r="906">
          <cell r="CL906" t="str">
            <v xml:space="preserve">3500  - &lt;4000 </v>
          </cell>
          <cell r="CM906">
            <v>268.32</v>
          </cell>
          <cell r="CN906">
            <v>0</v>
          </cell>
          <cell r="CO906">
            <v>1.04</v>
          </cell>
          <cell r="CP906">
            <v>0</v>
          </cell>
          <cell r="CQ906">
            <v>2.08</v>
          </cell>
          <cell r="CR906">
            <v>1.04</v>
          </cell>
          <cell r="CS906">
            <v>0</v>
          </cell>
          <cell r="CT906">
            <v>272.48</v>
          </cell>
          <cell r="CX906" t="str">
            <v xml:space="preserve">250  -   &lt;500 </v>
          </cell>
          <cell r="CY906">
            <v>2.08</v>
          </cell>
          <cell r="CZ906">
            <v>43.68</v>
          </cell>
          <cell r="DA906">
            <v>120.64</v>
          </cell>
          <cell r="DB906">
            <v>193.44</v>
          </cell>
          <cell r="DC906">
            <v>262.08</v>
          </cell>
          <cell r="DD906">
            <v>237.12</v>
          </cell>
          <cell r="DE906">
            <v>168.48</v>
          </cell>
          <cell r="DF906">
            <v>132.08000000000001</v>
          </cell>
          <cell r="DG906">
            <v>110.24</v>
          </cell>
          <cell r="DH906">
            <v>60.32</v>
          </cell>
          <cell r="DI906">
            <v>29.12</v>
          </cell>
          <cell r="DJ906">
            <v>37.44</v>
          </cell>
          <cell r="DK906">
            <v>8.32</v>
          </cell>
          <cell r="DL906">
            <v>1405.04</v>
          </cell>
          <cell r="DN906" t="str">
            <v>14 years of age and over</v>
          </cell>
          <cell r="DO906">
            <v>29219.84</v>
          </cell>
          <cell r="DP906">
            <v>1890.72</v>
          </cell>
          <cell r="DQ906">
            <v>7159.36</v>
          </cell>
          <cell r="DR906">
            <v>4537.5200000000004</v>
          </cell>
          <cell r="DS906">
            <v>4305.6000000000004</v>
          </cell>
          <cell r="DT906">
            <v>4066.4</v>
          </cell>
          <cell r="DU906">
            <v>199.68</v>
          </cell>
          <cell r="DV906">
            <v>51379.12</v>
          </cell>
        </row>
        <row r="907">
          <cell r="CL907" t="str">
            <v xml:space="preserve">4000  - &lt;5000 </v>
          </cell>
          <cell r="CM907">
            <v>201.76</v>
          </cell>
          <cell r="CN907">
            <v>1.04</v>
          </cell>
          <cell r="CO907">
            <v>2.08</v>
          </cell>
          <cell r="CP907">
            <v>0</v>
          </cell>
          <cell r="CQ907">
            <v>2.08</v>
          </cell>
          <cell r="CR907">
            <v>1.04</v>
          </cell>
          <cell r="CS907">
            <v>0</v>
          </cell>
          <cell r="CT907">
            <v>208</v>
          </cell>
          <cell r="CX907" t="str">
            <v xml:space="preserve">500  -   &lt;750 </v>
          </cell>
          <cell r="CY907">
            <v>1.04</v>
          </cell>
          <cell r="CZ907">
            <v>174.72</v>
          </cell>
          <cell r="DA907">
            <v>290.16000000000003</v>
          </cell>
          <cell r="DB907">
            <v>292.24</v>
          </cell>
          <cell r="DC907">
            <v>317.2</v>
          </cell>
          <cell r="DD907">
            <v>271.44</v>
          </cell>
          <cell r="DE907">
            <v>239.2</v>
          </cell>
          <cell r="DF907">
            <v>160.16</v>
          </cell>
          <cell r="DG907">
            <v>138.32</v>
          </cell>
          <cell r="DH907">
            <v>79.040000000000006</v>
          </cell>
          <cell r="DI907">
            <v>24.96</v>
          </cell>
          <cell r="DJ907">
            <v>37.44</v>
          </cell>
          <cell r="DK907">
            <v>5.2</v>
          </cell>
          <cell r="DL907">
            <v>2031.12</v>
          </cell>
        </row>
        <row r="908">
          <cell r="CL908" t="str">
            <v xml:space="preserve">5000  - &lt;6000 </v>
          </cell>
          <cell r="CM908">
            <v>70.72</v>
          </cell>
          <cell r="CN908">
            <v>0</v>
          </cell>
          <cell r="CO908">
            <v>1.04</v>
          </cell>
          <cell r="CP908">
            <v>0</v>
          </cell>
          <cell r="CQ908">
            <v>3.12</v>
          </cell>
          <cell r="CR908">
            <v>0</v>
          </cell>
          <cell r="CS908">
            <v>0</v>
          </cell>
          <cell r="CT908">
            <v>74.88</v>
          </cell>
          <cell r="CX908" t="str">
            <v xml:space="preserve">750  - &lt;1000 </v>
          </cell>
          <cell r="CY908">
            <v>1.04</v>
          </cell>
          <cell r="CZ908">
            <v>248.56</v>
          </cell>
          <cell r="DA908">
            <v>733.2</v>
          </cell>
          <cell r="DB908">
            <v>664.56</v>
          </cell>
          <cell r="DC908">
            <v>663.52</v>
          </cell>
          <cell r="DD908">
            <v>522.08000000000004</v>
          </cell>
          <cell r="DE908">
            <v>417.04</v>
          </cell>
          <cell r="DF908">
            <v>267.27999999999997</v>
          </cell>
          <cell r="DG908">
            <v>206.96</v>
          </cell>
          <cell r="DH908">
            <v>127.92</v>
          </cell>
          <cell r="DI908">
            <v>63.44</v>
          </cell>
          <cell r="DJ908">
            <v>41.6</v>
          </cell>
          <cell r="DK908">
            <v>5.2</v>
          </cell>
          <cell r="DL908">
            <v>3962.4</v>
          </cell>
          <cell r="DN908" t="str">
            <v>* Stateless persons.</v>
          </cell>
        </row>
        <row r="909">
          <cell r="CL909" t="str">
            <v xml:space="preserve">6000  - &lt;7000 </v>
          </cell>
          <cell r="CM909">
            <v>33.28</v>
          </cell>
          <cell r="CN909">
            <v>0</v>
          </cell>
          <cell r="CO909">
            <v>0</v>
          </cell>
          <cell r="CP909">
            <v>0</v>
          </cell>
          <cell r="CQ909">
            <v>0</v>
          </cell>
          <cell r="CR909">
            <v>0</v>
          </cell>
          <cell r="CS909">
            <v>0</v>
          </cell>
          <cell r="CT909">
            <v>33.28</v>
          </cell>
          <cell r="CX909" t="str">
            <v xml:space="preserve">1000  - &lt;1500 </v>
          </cell>
          <cell r="CY909">
            <v>0</v>
          </cell>
          <cell r="CZ909">
            <v>221.52</v>
          </cell>
          <cell r="DA909">
            <v>1301.04</v>
          </cell>
          <cell r="DB909">
            <v>1723.28</v>
          </cell>
          <cell r="DC909">
            <v>1572.48</v>
          </cell>
          <cell r="DD909">
            <v>1152.32</v>
          </cell>
          <cell r="DE909">
            <v>892.32</v>
          </cell>
          <cell r="DF909">
            <v>583.44000000000005</v>
          </cell>
          <cell r="DG909">
            <v>445.12</v>
          </cell>
          <cell r="DH909">
            <v>289.12</v>
          </cell>
          <cell r="DI909">
            <v>119.6</v>
          </cell>
          <cell r="DJ909">
            <v>88.4</v>
          </cell>
          <cell r="DK909">
            <v>23.92</v>
          </cell>
          <cell r="DL909">
            <v>8412.56</v>
          </cell>
          <cell r="DN909" t="str">
            <v>Source: Census 1991</v>
          </cell>
        </row>
        <row r="910">
          <cell r="CL910" t="str">
            <v xml:space="preserve">7000  - &lt;8000 </v>
          </cell>
          <cell r="CM910">
            <v>18.72</v>
          </cell>
          <cell r="CN910">
            <v>0</v>
          </cell>
          <cell r="CO910">
            <v>1.04</v>
          </cell>
          <cell r="CP910">
            <v>0</v>
          </cell>
          <cell r="CQ910">
            <v>1.04</v>
          </cell>
          <cell r="CR910">
            <v>0</v>
          </cell>
          <cell r="CS910">
            <v>0</v>
          </cell>
          <cell r="CT910">
            <v>20.8</v>
          </cell>
          <cell r="CX910" t="str">
            <v xml:space="preserve">1500  - &lt;2000 </v>
          </cell>
          <cell r="CY910">
            <v>0</v>
          </cell>
          <cell r="CZ910">
            <v>24.96</v>
          </cell>
          <cell r="DA910">
            <v>367.12</v>
          </cell>
          <cell r="DB910">
            <v>783.12</v>
          </cell>
          <cell r="DC910">
            <v>1021.28</v>
          </cell>
          <cell r="DD910">
            <v>811.2</v>
          </cell>
          <cell r="DE910">
            <v>562.64</v>
          </cell>
          <cell r="DF910">
            <v>418.08</v>
          </cell>
          <cell r="DG910">
            <v>314.08</v>
          </cell>
          <cell r="DH910">
            <v>168.48</v>
          </cell>
          <cell r="DI910">
            <v>63.44</v>
          </cell>
          <cell r="DJ910">
            <v>46.8</v>
          </cell>
          <cell r="DK910">
            <v>6.24</v>
          </cell>
          <cell r="DL910">
            <v>4587.4399999999996</v>
          </cell>
        </row>
        <row r="911">
          <cell r="CL911" t="str">
            <v>8000 or more</v>
          </cell>
          <cell r="CM911">
            <v>36.4</v>
          </cell>
          <cell r="CN911">
            <v>0</v>
          </cell>
          <cell r="CO911">
            <v>4.16</v>
          </cell>
          <cell r="CP911">
            <v>0</v>
          </cell>
          <cell r="CQ911">
            <v>1.04</v>
          </cell>
          <cell r="CR911">
            <v>1.04</v>
          </cell>
          <cell r="CS911">
            <v>0</v>
          </cell>
          <cell r="CT911">
            <v>42.64</v>
          </cell>
          <cell r="CX911" t="str">
            <v xml:space="preserve">2000  - &lt;2500 </v>
          </cell>
          <cell r="CY911">
            <v>0</v>
          </cell>
          <cell r="CZ911">
            <v>5.2</v>
          </cell>
          <cell r="DA911">
            <v>100.88</v>
          </cell>
          <cell r="DB911">
            <v>379.6</v>
          </cell>
          <cell r="DC911">
            <v>529.36</v>
          </cell>
          <cell r="DD911">
            <v>482.56</v>
          </cell>
          <cell r="DE911">
            <v>360.88</v>
          </cell>
          <cell r="DF911">
            <v>306.8</v>
          </cell>
          <cell r="DG911">
            <v>224.64</v>
          </cell>
          <cell r="DH911">
            <v>137.28</v>
          </cell>
          <cell r="DI911">
            <v>40.56</v>
          </cell>
          <cell r="DJ911">
            <v>24.96</v>
          </cell>
          <cell r="DK911">
            <v>4.16</v>
          </cell>
          <cell r="DL911">
            <v>2596.88</v>
          </cell>
        </row>
        <row r="912">
          <cell r="CL912" t="str">
            <v>Not reported</v>
          </cell>
          <cell r="CM912">
            <v>55.12</v>
          </cell>
          <cell r="CN912">
            <v>7.28</v>
          </cell>
          <cell r="CO912">
            <v>56.16</v>
          </cell>
          <cell r="CP912">
            <v>10.4</v>
          </cell>
          <cell r="CQ912">
            <v>223.6</v>
          </cell>
          <cell r="CR912">
            <v>32.24</v>
          </cell>
          <cell r="CS912">
            <v>12.48</v>
          </cell>
          <cell r="CT912">
            <v>397.28</v>
          </cell>
          <cell r="CX912" t="str">
            <v xml:space="preserve">2500  - &lt;3000 </v>
          </cell>
          <cell r="CY912">
            <v>0</v>
          </cell>
          <cell r="CZ912">
            <v>1.04</v>
          </cell>
          <cell r="DA912">
            <v>41.6</v>
          </cell>
          <cell r="DB912">
            <v>194.48</v>
          </cell>
          <cell r="DC912">
            <v>331.76</v>
          </cell>
          <cell r="DD912">
            <v>324.48</v>
          </cell>
          <cell r="DE912">
            <v>284.95999999999998</v>
          </cell>
          <cell r="DF912">
            <v>189.28</v>
          </cell>
          <cell r="DG912">
            <v>162.24</v>
          </cell>
          <cell r="DH912">
            <v>72.8</v>
          </cell>
          <cell r="DI912">
            <v>22.88</v>
          </cell>
          <cell r="DJ912">
            <v>16.64</v>
          </cell>
          <cell r="DK912">
            <v>6.24</v>
          </cell>
          <cell r="DL912">
            <v>1648.4</v>
          </cell>
        </row>
        <row r="913">
          <cell r="CL913" t="str">
            <v>TOTAL</v>
          </cell>
          <cell r="CM913">
            <v>12385.36</v>
          </cell>
          <cell r="CN913">
            <v>833.04</v>
          </cell>
          <cell r="CO913">
            <v>7159.36</v>
          </cell>
          <cell r="CP913">
            <v>2228.7199999999998</v>
          </cell>
          <cell r="CQ913">
            <v>1785.68</v>
          </cell>
          <cell r="CR913">
            <v>2047.76</v>
          </cell>
          <cell r="CS913">
            <v>106.08</v>
          </cell>
          <cell r="CT913">
            <v>26546</v>
          </cell>
          <cell r="CX913" t="str">
            <v xml:space="preserve">3000  - &lt;3500 </v>
          </cell>
          <cell r="CY913">
            <v>0</v>
          </cell>
          <cell r="CZ913">
            <v>0</v>
          </cell>
          <cell r="DA913">
            <v>20.8</v>
          </cell>
          <cell r="DB913">
            <v>99.84</v>
          </cell>
          <cell r="DC913">
            <v>215.28</v>
          </cell>
          <cell r="DD913">
            <v>280.8</v>
          </cell>
          <cell r="DE913">
            <v>245.44</v>
          </cell>
          <cell r="DF913">
            <v>179.92</v>
          </cell>
          <cell r="DG913">
            <v>121.68</v>
          </cell>
          <cell r="DH913">
            <v>69.680000000000007</v>
          </cell>
          <cell r="DI913">
            <v>28.08</v>
          </cell>
          <cell r="DJ913">
            <v>10.4</v>
          </cell>
          <cell r="DK913">
            <v>4.16</v>
          </cell>
          <cell r="DL913">
            <v>1276.08</v>
          </cell>
        </row>
        <row r="914">
          <cell r="CX914" t="str">
            <v xml:space="preserve">3500  - &lt;4000 </v>
          </cell>
          <cell r="CY914">
            <v>0</v>
          </cell>
          <cell r="CZ914">
            <v>0</v>
          </cell>
          <cell r="DA914">
            <v>9.36</v>
          </cell>
          <cell r="DB914">
            <v>63.44</v>
          </cell>
          <cell r="DC914">
            <v>115.44</v>
          </cell>
          <cell r="DD914">
            <v>189.28</v>
          </cell>
          <cell r="DE914">
            <v>164.32</v>
          </cell>
          <cell r="DF914">
            <v>122.72</v>
          </cell>
          <cell r="DG914">
            <v>73.84</v>
          </cell>
          <cell r="DH914">
            <v>33.28</v>
          </cell>
          <cell r="DI914">
            <v>14.56</v>
          </cell>
          <cell r="DJ914">
            <v>6.24</v>
          </cell>
          <cell r="DK914">
            <v>1.04</v>
          </cell>
          <cell r="DL914">
            <v>793.52</v>
          </cell>
        </row>
        <row r="915">
          <cell r="CL915" t="str">
            <v>Both sexes</v>
          </cell>
          <cell r="CX915" t="str">
            <v xml:space="preserve">4000  - &lt;5000 </v>
          </cell>
          <cell r="CY915">
            <v>0</v>
          </cell>
          <cell r="CZ915">
            <v>0</v>
          </cell>
          <cell r="DA915">
            <v>1.04</v>
          </cell>
          <cell r="DB915">
            <v>70.72</v>
          </cell>
          <cell r="DC915">
            <v>113.36</v>
          </cell>
          <cell r="DD915">
            <v>179.92</v>
          </cell>
          <cell r="DE915">
            <v>188.24</v>
          </cell>
          <cell r="DF915">
            <v>186.16</v>
          </cell>
          <cell r="DG915">
            <v>114.4</v>
          </cell>
          <cell r="DH915">
            <v>40.56</v>
          </cell>
          <cell r="DI915">
            <v>13.52</v>
          </cell>
          <cell r="DJ915">
            <v>13.52</v>
          </cell>
          <cell r="DK915">
            <v>1.04</v>
          </cell>
          <cell r="DL915">
            <v>922.48</v>
          </cell>
        </row>
        <row r="916">
          <cell r="CX916" t="str">
            <v xml:space="preserve">5000  - &lt;6000 </v>
          </cell>
          <cell r="CY916">
            <v>0</v>
          </cell>
          <cell r="CZ916">
            <v>0</v>
          </cell>
          <cell r="DA916">
            <v>2.08</v>
          </cell>
          <cell r="DB916">
            <v>22.88</v>
          </cell>
          <cell r="DC916">
            <v>56.16</v>
          </cell>
          <cell r="DD916">
            <v>84.24</v>
          </cell>
          <cell r="DE916">
            <v>85.28</v>
          </cell>
          <cell r="DF916">
            <v>84.24</v>
          </cell>
          <cell r="DG916">
            <v>47.84</v>
          </cell>
          <cell r="DH916">
            <v>32.24</v>
          </cell>
          <cell r="DI916">
            <v>11.44</v>
          </cell>
          <cell r="DJ916">
            <v>4.16</v>
          </cell>
          <cell r="DK916">
            <v>4.16</v>
          </cell>
          <cell r="DL916">
            <v>434.72</v>
          </cell>
        </row>
        <row r="917">
          <cell r="CL917" t="str">
            <v>No income</v>
          </cell>
          <cell r="CM917">
            <v>109.2</v>
          </cell>
          <cell r="CN917">
            <v>1423.76</v>
          </cell>
          <cell r="CO917">
            <v>5864.56</v>
          </cell>
          <cell r="CP917">
            <v>4382.5600000000004</v>
          </cell>
          <cell r="CQ917">
            <v>22.88</v>
          </cell>
          <cell r="CR917">
            <v>2180.88</v>
          </cell>
          <cell r="CS917">
            <v>113.36</v>
          </cell>
          <cell r="CT917">
            <v>14097.2</v>
          </cell>
          <cell r="CX917" t="str">
            <v xml:space="preserve">6000  - &lt;7000 </v>
          </cell>
          <cell r="CY917">
            <v>0</v>
          </cell>
          <cell r="CZ917">
            <v>0</v>
          </cell>
          <cell r="DA917">
            <v>2.08</v>
          </cell>
          <cell r="DB917">
            <v>12.48</v>
          </cell>
          <cell r="DC917">
            <v>35.36</v>
          </cell>
          <cell r="DD917">
            <v>48.88</v>
          </cell>
          <cell r="DE917">
            <v>46.8</v>
          </cell>
          <cell r="DF917">
            <v>52</v>
          </cell>
          <cell r="DG917">
            <v>22.88</v>
          </cell>
          <cell r="DH917">
            <v>21.84</v>
          </cell>
          <cell r="DI917">
            <v>6.24</v>
          </cell>
          <cell r="DJ917">
            <v>11.44</v>
          </cell>
          <cell r="DK917">
            <v>0</v>
          </cell>
          <cell r="DL917">
            <v>260</v>
          </cell>
        </row>
        <row r="918">
          <cell r="CL918" t="str">
            <v xml:space="preserve"> &gt;0  -   &lt;250 </v>
          </cell>
          <cell r="CM918">
            <v>167.44</v>
          </cell>
          <cell r="CN918">
            <v>93.6</v>
          </cell>
          <cell r="CO918">
            <v>140.4</v>
          </cell>
          <cell r="CP918">
            <v>68.64</v>
          </cell>
          <cell r="CQ918">
            <v>72.8</v>
          </cell>
          <cell r="CR918">
            <v>664.56</v>
          </cell>
          <cell r="CS918">
            <v>20.8</v>
          </cell>
          <cell r="CT918">
            <v>1228.24</v>
          </cell>
          <cell r="CX918" t="str">
            <v xml:space="preserve">7000  - &lt;8000 </v>
          </cell>
          <cell r="CY918">
            <v>0</v>
          </cell>
          <cell r="CZ918">
            <v>0</v>
          </cell>
          <cell r="DA918">
            <v>2.08</v>
          </cell>
          <cell r="DB918">
            <v>6.24</v>
          </cell>
          <cell r="DC918">
            <v>11.44</v>
          </cell>
          <cell r="DD918">
            <v>20.8</v>
          </cell>
          <cell r="DE918">
            <v>38.479999999999997</v>
          </cell>
          <cell r="DF918">
            <v>16.64</v>
          </cell>
          <cell r="DG918">
            <v>17.68</v>
          </cell>
          <cell r="DH918">
            <v>12.48</v>
          </cell>
          <cell r="DI918">
            <v>10.4</v>
          </cell>
          <cell r="DJ918">
            <v>5.2</v>
          </cell>
          <cell r="DK918">
            <v>0</v>
          </cell>
          <cell r="DL918">
            <v>141.44</v>
          </cell>
        </row>
        <row r="919">
          <cell r="CL919" t="str">
            <v xml:space="preserve">250  -   &lt;500 </v>
          </cell>
          <cell r="CM919">
            <v>1405.04</v>
          </cell>
          <cell r="CN919">
            <v>134.16</v>
          </cell>
          <cell r="CO919">
            <v>768.56</v>
          </cell>
          <cell r="CP919">
            <v>28.08</v>
          </cell>
          <cell r="CQ919">
            <v>1776.32</v>
          </cell>
          <cell r="CR919">
            <v>689.52</v>
          </cell>
          <cell r="CS919">
            <v>20.8</v>
          </cell>
          <cell r="CT919">
            <v>4822.4799999999996</v>
          </cell>
          <cell r="CX919" t="str">
            <v>8000 or more</v>
          </cell>
          <cell r="CY919">
            <v>0</v>
          </cell>
          <cell r="CZ919">
            <v>0</v>
          </cell>
          <cell r="DA919">
            <v>1.04</v>
          </cell>
          <cell r="DB919">
            <v>13.52</v>
          </cell>
          <cell r="DC919">
            <v>24.96</v>
          </cell>
          <cell r="DD919">
            <v>47.84</v>
          </cell>
          <cell r="DE919">
            <v>46.8</v>
          </cell>
          <cell r="DF919">
            <v>41.6</v>
          </cell>
          <cell r="DG919">
            <v>35.36</v>
          </cell>
          <cell r="DH919">
            <v>17.68</v>
          </cell>
          <cell r="DI919">
            <v>10.4</v>
          </cell>
          <cell r="DJ919">
            <v>9.36</v>
          </cell>
          <cell r="DK919">
            <v>1.04</v>
          </cell>
          <cell r="DL919">
            <v>249.6</v>
          </cell>
        </row>
        <row r="920">
          <cell r="CL920" t="str">
            <v xml:space="preserve">500  -   &lt;750 </v>
          </cell>
          <cell r="CM920">
            <v>2031.12</v>
          </cell>
          <cell r="CN920">
            <v>71.760000000000005</v>
          </cell>
          <cell r="CO920">
            <v>159.12</v>
          </cell>
          <cell r="CP920">
            <v>29.12</v>
          </cell>
          <cell r="CQ920">
            <v>713.44</v>
          </cell>
          <cell r="CR920">
            <v>209.04</v>
          </cell>
          <cell r="CS920">
            <v>5.2</v>
          </cell>
          <cell r="CT920">
            <v>3218.8</v>
          </cell>
          <cell r="CX920" t="str">
            <v>Not reported</v>
          </cell>
          <cell r="CY920">
            <v>0</v>
          </cell>
          <cell r="CZ920">
            <v>1.04</v>
          </cell>
          <cell r="DA920">
            <v>11.44</v>
          </cell>
          <cell r="DB920">
            <v>12.48</v>
          </cell>
          <cell r="DC920">
            <v>12.48</v>
          </cell>
          <cell r="DD920">
            <v>20.8</v>
          </cell>
          <cell r="DE920">
            <v>4.16</v>
          </cell>
          <cell r="DF920">
            <v>8.32</v>
          </cell>
          <cell r="DG920">
            <v>9.36</v>
          </cell>
          <cell r="DH920">
            <v>63.44</v>
          </cell>
          <cell r="DI920">
            <v>36.4</v>
          </cell>
          <cell r="DJ920">
            <v>29.12</v>
          </cell>
          <cell r="DK920">
            <v>12.48</v>
          </cell>
          <cell r="DL920">
            <v>221.52</v>
          </cell>
        </row>
        <row r="921">
          <cell r="CL921" t="str">
            <v xml:space="preserve">750  - &lt;1000 </v>
          </cell>
          <cell r="CM921">
            <v>3962.4</v>
          </cell>
          <cell r="CN921">
            <v>38.479999999999997</v>
          </cell>
          <cell r="CO921">
            <v>57.2</v>
          </cell>
          <cell r="CP921">
            <v>2.08</v>
          </cell>
          <cell r="CQ921">
            <v>305.76</v>
          </cell>
          <cell r="CR921">
            <v>79.040000000000006</v>
          </cell>
          <cell r="CS921">
            <v>3.12</v>
          </cell>
          <cell r="CT921">
            <v>4448.08</v>
          </cell>
        </row>
        <row r="922">
          <cell r="CL922" t="str">
            <v xml:space="preserve">1000  - &lt;1500 </v>
          </cell>
          <cell r="CM922">
            <v>8412.56</v>
          </cell>
          <cell r="CN922">
            <v>40.56</v>
          </cell>
          <cell r="CO922">
            <v>62.4</v>
          </cell>
          <cell r="CP922">
            <v>7.28</v>
          </cell>
          <cell r="CQ922">
            <v>409.76</v>
          </cell>
          <cell r="CR922">
            <v>83.2</v>
          </cell>
          <cell r="CS922">
            <v>3.12</v>
          </cell>
          <cell r="CT922">
            <v>9018.8799999999992</v>
          </cell>
          <cell r="CX922" t="str">
            <v>TOTAL</v>
          </cell>
          <cell r="CY922">
            <v>7.28</v>
          </cell>
          <cell r="CZ922">
            <v>739.44</v>
          </cell>
          <cell r="DA922">
            <v>3027.44</v>
          </cell>
          <cell r="DB922">
            <v>4558.32</v>
          </cell>
          <cell r="DC922">
            <v>5316.48</v>
          </cell>
          <cell r="DD922">
            <v>4720.5600000000004</v>
          </cell>
          <cell r="DE922">
            <v>3779.36</v>
          </cell>
          <cell r="DF922">
            <v>2780.96</v>
          </cell>
          <cell r="DG922">
            <v>2068.56</v>
          </cell>
          <cell r="DH922">
            <v>1248</v>
          </cell>
          <cell r="DI922">
            <v>501.28</v>
          </cell>
          <cell r="DJ922">
            <v>385.84</v>
          </cell>
          <cell r="DK922">
            <v>86.32</v>
          </cell>
          <cell r="DL922">
            <v>29219.84</v>
          </cell>
        </row>
        <row r="923">
          <cell r="CL923" t="str">
            <v xml:space="preserve">1500  - &lt;2000 </v>
          </cell>
          <cell r="CM923">
            <v>4587.4399999999996</v>
          </cell>
          <cell r="CN923">
            <v>20.8</v>
          </cell>
          <cell r="CO923">
            <v>20.8</v>
          </cell>
          <cell r="CP923">
            <v>0</v>
          </cell>
          <cell r="CQ923">
            <v>209.04</v>
          </cell>
          <cell r="CR923">
            <v>29.12</v>
          </cell>
          <cell r="CS923">
            <v>4.16</v>
          </cell>
          <cell r="CT923">
            <v>4871.3599999999997</v>
          </cell>
          <cell r="CX923" t="str">
            <v>Source: Census 1991</v>
          </cell>
        </row>
        <row r="924">
          <cell r="CL924" t="str">
            <v xml:space="preserve">2000  - &lt;2500 </v>
          </cell>
          <cell r="CM924">
            <v>2596.88</v>
          </cell>
          <cell r="CN924">
            <v>7.28</v>
          </cell>
          <cell r="CO924">
            <v>10.4</v>
          </cell>
          <cell r="CP924">
            <v>0</v>
          </cell>
          <cell r="CQ924">
            <v>149.76</v>
          </cell>
          <cell r="CR924">
            <v>14.56</v>
          </cell>
          <cell r="CS924">
            <v>0</v>
          </cell>
          <cell r="CT924">
            <v>2778.88</v>
          </cell>
        </row>
        <row r="925">
          <cell r="CL925" t="str">
            <v xml:space="preserve">2500  - &lt;3000 </v>
          </cell>
          <cell r="CM925">
            <v>1648.4</v>
          </cell>
          <cell r="CN925">
            <v>10.4</v>
          </cell>
          <cell r="CO925">
            <v>3.12</v>
          </cell>
          <cell r="CP925">
            <v>1.04</v>
          </cell>
          <cell r="CQ925">
            <v>89.44</v>
          </cell>
          <cell r="CR925">
            <v>10.4</v>
          </cell>
          <cell r="CS925">
            <v>1.04</v>
          </cell>
          <cell r="CT925">
            <v>1763.84</v>
          </cell>
          <cell r="DE925" t="str">
            <v>Main</v>
          </cell>
          <cell r="DF925" t="str">
            <v>Socialeconomic</v>
          </cell>
        </row>
        <row r="926">
          <cell r="CL926" t="str">
            <v xml:space="preserve">3000  - &lt;3500 </v>
          </cell>
          <cell r="CM926">
            <v>1276.08</v>
          </cell>
          <cell r="CN926">
            <v>1.04</v>
          </cell>
          <cell r="CO926">
            <v>7.28</v>
          </cell>
          <cell r="CP926">
            <v>0</v>
          </cell>
          <cell r="CQ926">
            <v>66.56</v>
          </cell>
          <cell r="CR926">
            <v>9.36</v>
          </cell>
          <cell r="CS926">
            <v>1.04</v>
          </cell>
          <cell r="CT926">
            <v>1361.36</v>
          </cell>
          <cell r="CV926" t="str">
            <v>Table  289. Employed population by gross monthly income and branch of industry (ISIC major division), 1991</v>
          </cell>
          <cell r="DQ926" t="str">
            <v>Main</v>
          </cell>
          <cell r="DR926" t="str">
            <v>Socialeconomic</v>
          </cell>
        </row>
        <row r="927">
          <cell r="CL927" t="str">
            <v xml:space="preserve">3500  - &lt;4000 </v>
          </cell>
          <cell r="CM927">
            <v>793.52</v>
          </cell>
          <cell r="CN927">
            <v>5.2</v>
          </cell>
          <cell r="CO927">
            <v>1.04</v>
          </cell>
          <cell r="CP927">
            <v>0</v>
          </cell>
          <cell r="CQ927">
            <v>21.84</v>
          </cell>
          <cell r="CR927">
            <v>4.16</v>
          </cell>
          <cell r="CS927">
            <v>0</v>
          </cell>
          <cell r="CT927">
            <v>825.76</v>
          </cell>
          <cell r="DI927" t="str">
            <v>Table 297. Employed population by region of residence and region of workplace, 1997</v>
          </cell>
        </row>
        <row r="928">
          <cell r="CL928" t="str">
            <v xml:space="preserve">4000  - &lt;5000 </v>
          </cell>
          <cell r="CM928">
            <v>922.48</v>
          </cell>
          <cell r="CN928">
            <v>4.16</v>
          </cell>
          <cell r="CO928">
            <v>2.08</v>
          </cell>
          <cell r="CP928">
            <v>0</v>
          </cell>
          <cell r="CQ928">
            <v>34.32</v>
          </cell>
          <cell r="CR928">
            <v>3.12</v>
          </cell>
          <cell r="CS928">
            <v>0</v>
          </cell>
          <cell r="CT928">
            <v>966.16</v>
          </cell>
          <cell r="DB928" t="str">
            <v>Branch of industry</v>
          </cell>
        </row>
        <row r="929">
          <cell r="CL929" t="str">
            <v xml:space="preserve">5000  - &lt;6000 </v>
          </cell>
          <cell r="CM929">
            <v>434.72</v>
          </cell>
          <cell r="CN929">
            <v>0</v>
          </cell>
          <cell r="CO929">
            <v>1.04</v>
          </cell>
          <cell r="CP929">
            <v>0</v>
          </cell>
          <cell r="CQ929">
            <v>24.96</v>
          </cell>
          <cell r="CR929">
            <v>4.16</v>
          </cell>
          <cell r="CS929">
            <v>0</v>
          </cell>
          <cell r="CT929">
            <v>464.88</v>
          </cell>
          <cell r="DJ929" t="str">
            <v>Region of workplace</v>
          </cell>
        </row>
        <row r="930">
          <cell r="CL930" t="str">
            <v xml:space="preserve">6000  - &lt;7000 </v>
          </cell>
          <cell r="CM930">
            <v>260</v>
          </cell>
          <cell r="CN930">
            <v>2.08</v>
          </cell>
          <cell r="CO930">
            <v>0</v>
          </cell>
          <cell r="CP930">
            <v>0</v>
          </cell>
          <cell r="CQ930">
            <v>4.16</v>
          </cell>
          <cell r="CR930">
            <v>0</v>
          </cell>
          <cell r="CS930">
            <v>0</v>
          </cell>
          <cell r="CT930">
            <v>266.24</v>
          </cell>
          <cell r="CW930" t="str">
            <v xml:space="preserve">     1</v>
          </cell>
          <cell r="CX930" t="str">
            <v xml:space="preserve">              2</v>
          </cell>
          <cell r="CY930" t="str">
            <v xml:space="preserve">     3</v>
          </cell>
          <cell r="CZ930" t="str">
            <v xml:space="preserve">       4</v>
          </cell>
          <cell r="DA930" t="str">
            <v xml:space="preserve">        5</v>
          </cell>
          <cell r="DB930" t="str">
            <v>6</v>
          </cell>
          <cell r="DC930" t="str">
            <v xml:space="preserve">      7</v>
          </cell>
          <cell r="DD930" t="str">
            <v xml:space="preserve">  8</v>
          </cell>
          <cell r="DE930" t="str">
            <v xml:space="preserve">  9</v>
          </cell>
          <cell r="DF930" t="str">
            <v>0</v>
          </cell>
          <cell r="DG930" t="str">
            <v>Total</v>
          </cell>
        </row>
        <row r="931">
          <cell r="CL931" t="str">
            <v xml:space="preserve">7000  - &lt;8000 </v>
          </cell>
          <cell r="CM931">
            <v>141.44</v>
          </cell>
          <cell r="CN931">
            <v>0</v>
          </cell>
          <cell r="CO931">
            <v>1.04</v>
          </cell>
          <cell r="CP931">
            <v>0</v>
          </cell>
          <cell r="CQ931">
            <v>8.32</v>
          </cell>
          <cell r="CR931">
            <v>0</v>
          </cell>
          <cell r="CS931">
            <v>0</v>
          </cell>
          <cell r="CT931">
            <v>150.80000000000001</v>
          </cell>
          <cell r="CW931" t="str">
            <v>Agriculture &amp;</v>
          </cell>
          <cell r="CX931" t="str">
            <v>Mining &amp;</v>
          </cell>
          <cell r="CY931" t="str">
            <v>Manufacturing</v>
          </cell>
          <cell r="CZ931" t="str">
            <v xml:space="preserve">Electricity,   </v>
          </cell>
          <cell r="DA931" t="str">
            <v>Construction</v>
          </cell>
          <cell r="DB931" t="str">
            <v xml:space="preserve">Wholesale,          </v>
          </cell>
          <cell r="DC931" t="str">
            <v xml:space="preserve">Transport,      </v>
          </cell>
          <cell r="DD931" t="str">
            <v>Financing, Insurance,</v>
          </cell>
          <cell r="DE931" t="str">
            <v xml:space="preserve">Community,      </v>
          </cell>
          <cell r="DF931" t="str">
            <v xml:space="preserve">Not reported /      </v>
          </cell>
          <cell r="DG931" t="str">
            <v>Employed</v>
          </cell>
          <cell r="DI931" t="str">
            <v>Region of residence</v>
          </cell>
          <cell r="DJ931" t="str">
            <v>Tanki Leendert/Noord</v>
          </cell>
          <cell r="DK931" t="str">
            <v>Oranjestad West</v>
          </cell>
          <cell r="DL931" t="str">
            <v>Oranjestad East</v>
          </cell>
          <cell r="DM931" t="str">
            <v>Paradera</v>
          </cell>
          <cell r="DN931" t="str">
            <v>Santa Cruz</v>
          </cell>
          <cell r="DO931" t="str">
            <v>Savaneta</v>
          </cell>
          <cell r="DP931" t="str">
            <v>San Nicolas South</v>
          </cell>
          <cell r="DQ931" t="str">
            <v>San Nicolas North</v>
          </cell>
          <cell r="DR931" t="str">
            <v>Unknown</v>
          </cell>
          <cell r="DS931" t="str">
            <v>Total</v>
          </cell>
        </row>
        <row r="932">
          <cell r="CL932" t="str">
            <v>8000 or more</v>
          </cell>
          <cell r="CM932">
            <v>249.6</v>
          </cell>
          <cell r="CN932">
            <v>1.04</v>
          </cell>
          <cell r="CO932">
            <v>4.16</v>
          </cell>
          <cell r="CP932">
            <v>0</v>
          </cell>
          <cell r="CQ932">
            <v>7.28</v>
          </cell>
          <cell r="CR932">
            <v>3.12</v>
          </cell>
          <cell r="CS932">
            <v>1.04</v>
          </cell>
          <cell r="CT932">
            <v>266.24</v>
          </cell>
          <cell r="CV932" t="str">
            <v>Gross monthly</v>
          </cell>
          <cell r="CW932" t="str">
            <v xml:space="preserve">Fishing            </v>
          </cell>
          <cell r="CX932" t="str">
            <v>Quarrying</v>
          </cell>
          <cell r="CZ932" t="str">
            <v>Gas &amp; Water</v>
          </cell>
          <cell r="DB932" t="str">
            <v xml:space="preserve">Retail trade,        </v>
          </cell>
          <cell r="DC932" t="str">
            <v xml:space="preserve">Storage &amp;       </v>
          </cell>
          <cell r="DD932" t="str">
            <v xml:space="preserve">Real Estate &amp;     </v>
          </cell>
          <cell r="DE932" t="str">
            <v xml:space="preserve">Social &amp;         </v>
          </cell>
          <cell r="DF932" t="str">
            <v xml:space="preserve">Activities not      </v>
          </cell>
          <cell r="DG932" t="str">
            <v>Population</v>
          </cell>
        </row>
        <row r="933">
          <cell r="CL933" t="str">
            <v>Not reported</v>
          </cell>
          <cell r="CM933">
            <v>221.52</v>
          </cell>
          <cell r="CN933">
            <v>36.4</v>
          </cell>
          <cell r="CO933">
            <v>56.16</v>
          </cell>
          <cell r="CP933">
            <v>18.72</v>
          </cell>
          <cell r="CQ933">
            <v>388.96</v>
          </cell>
          <cell r="CR933">
            <v>82.16</v>
          </cell>
          <cell r="CS933">
            <v>26</v>
          </cell>
          <cell r="CT933">
            <v>829.92</v>
          </cell>
          <cell r="CV933" t="str">
            <v>income (in Afl.)</v>
          </cell>
          <cell r="DB933" t="str">
            <v>Hotels &amp; Restaurant</v>
          </cell>
          <cell r="DC933" t="str">
            <v>Communication</v>
          </cell>
          <cell r="DD933" t="str">
            <v xml:space="preserve">Business Services  </v>
          </cell>
          <cell r="DE933" t="str">
            <v>Personal Services</v>
          </cell>
          <cell r="DF933" t="str">
            <v>adequately defined</v>
          </cell>
          <cell r="DI933" t="str">
            <v>Noord/Tanki Leendert</v>
          </cell>
          <cell r="DJ933">
            <v>2447</v>
          </cell>
          <cell r="DK933">
            <v>1033</v>
          </cell>
          <cell r="DL933">
            <v>1281</v>
          </cell>
          <cell r="DM933">
            <v>82</v>
          </cell>
          <cell r="DN933">
            <v>253</v>
          </cell>
          <cell r="DO933">
            <v>46</v>
          </cell>
          <cell r="DP933">
            <v>39</v>
          </cell>
          <cell r="DQ933">
            <v>65</v>
          </cell>
          <cell r="DR933">
            <v>112</v>
          </cell>
          <cell r="DS933">
            <v>5358</v>
          </cell>
        </row>
        <row r="934">
          <cell r="DI934" t="str">
            <v>Oranjestad-West</v>
          </cell>
          <cell r="DJ934">
            <v>1340</v>
          </cell>
          <cell r="DK934">
            <v>2159</v>
          </cell>
          <cell r="DL934">
            <v>1994</v>
          </cell>
          <cell r="DM934">
            <v>17</v>
          </cell>
          <cell r="DN934">
            <v>318</v>
          </cell>
          <cell r="DO934">
            <v>118</v>
          </cell>
          <cell r="DP934">
            <v>48</v>
          </cell>
          <cell r="DQ934">
            <v>80</v>
          </cell>
          <cell r="DR934">
            <v>62</v>
          </cell>
          <cell r="DS934">
            <v>6136</v>
          </cell>
        </row>
        <row r="935">
          <cell r="CL935" t="str">
            <v>TOTAL</v>
          </cell>
          <cell r="CM935">
            <v>29219.84</v>
          </cell>
          <cell r="CN935">
            <v>1890.72</v>
          </cell>
          <cell r="CO935">
            <v>7159.36</v>
          </cell>
          <cell r="CP935">
            <v>4537.5200000000004</v>
          </cell>
          <cell r="CQ935">
            <v>4305.6000000000004</v>
          </cell>
          <cell r="CR935">
            <v>4066.4</v>
          </cell>
          <cell r="CS935">
            <v>199.68</v>
          </cell>
          <cell r="CT935">
            <v>51379.12</v>
          </cell>
          <cell r="CV935" t="str">
            <v>No income</v>
          </cell>
          <cell r="CW935">
            <v>3.12</v>
          </cell>
          <cell r="CX935">
            <v>0</v>
          </cell>
          <cell r="CY935">
            <v>7.28</v>
          </cell>
          <cell r="CZ935">
            <v>0</v>
          </cell>
          <cell r="DA935">
            <v>12.48</v>
          </cell>
          <cell r="DB935">
            <v>53.04</v>
          </cell>
          <cell r="DC935">
            <v>0</v>
          </cell>
          <cell r="DD935">
            <v>4.16</v>
          </cell>
          <cell r="DE935">
            <v>21.84</v>
          </cell>
          <cell r="DF935">
            <v>7.28</v>
          </cell>
          <cell r="DG935">
            <v>109.2</v>
          </cell>
          <cell r="DI935" t="str">
            <v>Oranjestad-East</v>
          </cell>
          <cell r="DJ935">
            <v>1245</v>
          </cell>
          <cell r="DK935">
            <v>2091</v>
          </cell>
          <cell r="DL935">
            <v>3558</v>
          </cell>
          <cell r="DM935">
            <v>103</v>
          </cell>
          <cell r="DN935">
            <v>609</v>
          </cell>
          <cell r="DO935">
            <v>55</v>
          </cell>
          <cell r="DP935">
            <v>116</v>
          </cell>
          <cell r="DQ935">
            <v>114</v>
          </cell>
          <cell r="DR935">
            <v>251</v>
          </cell>
          <cell r="DS935">
            <v>8142</v>
          </cell>
        </row>
        <row r="936">
          <cell r="CV936" t="str">
            <v xml:space="preserve"> &gt;0  -   &lt;250 </v>
          </cell>
          <cell r="CW936">
            <v>5.2</v>
          </cell>
          <cell r="CX936">
            <v>0</v>
          </cell>
          <cell r="CY936">
            <v>11.44</v>
          </cell>
          <cell r="CZ936">
            <v>0</v>
          </cell>
          <cell r="DA936">
            <v>26</v>
          </cell>
          <cell r="DB936">
            <v>26</v>
          </cell>
          <cell r="DC936">
            <v>2.08</v>
          </cell>
          <cell r="DD936">
            <v>8.32</v>
          </cell>
          <cell r="DE936">
            <v>85.28</v>
          </cell>
          <cell r="DF936">
            <v>3.12</v>
          </cell>
          <cell r="DG936">
            <v>167.44</v>
          </cell>
          <cell r="DI936" t="str">
            <v>Paradera</v>
          </cell>
          <cell r="DJ936">
            <v>640</v>
          </cell>
          <cell r="DK936">
            <v>943</v>
          </cell>
          <cell r="DL936">
            <v>1281</v>
          </cell>
          <cell r="DM936">
            <v>480</v>
          </cell>
          <cell r="DN936">
            <v>319</v>
          </cell>
          <cell r="DO936">
            <v>112</v>
          </cell>
          <cell r="DP936">
            <v>44</v>
          </cell>
          <cell r="DQ936">
            <v>55</v>
          </cell>
          <cell r="DR936">
            <v>102</v>
          </cell>
          <cell r="DS936">
            <v>3976</v>
          </cell>
        </row>
        <row r="937">
          <cell r="CL937" t="str">
            <v>Source: Census 1991</v>
          </cell>
          <cell r="CV937" t="str">
            <v xml:space="preserve">250  -   &lt;500 </v>
          </cell>
          <cell r="CW937">
            <v>11.44</v>
          </cell>
          <cell r="CX937">
            <v>0</v>
          </cell>
          <cell r="CY937">
            <v>41.6</v>
          </cell>
          <cell r="CZ937">
            <v>3.12</v>
          </cell>
          <cell r="DA937">
            <v>97.76</v>
          </cell>
          <cell r="DB937">
            <v>235.04</v>
          </cell>
          <cell r="DC937">
            <v>18.72</v>
          </cell>
          <cell r="DD937">
            <v>43.68</v>
          </cell>
          <cell r="DE937">
            <v>949.52</v>
          </cell>
          <cell r="DF937">
            <v>4.16</v>
          </cell>
          <cell r="DG937">
            <v>1405.04</v>
          </cell>
          <cell r="DI937" t="str">
            <v>Santa Cruz</v>
          </cell>
          <cell r="DJ937">
            <v>592</v>
          </cell>
          <cell r="DK937">
            <v>1717</v>
          </cell>
          <cell r="DL937">
            <v>1808</v>
          </cell>
          <cell r="DM937">
            <v>212</v>
          </cell>
          <cell r="DN937">
            <v>1234</v>
          </cell>
          <cell r="DO937">
            <v>64</v>
          </cell>
          <cell r="DP937">
            <v>289</v>
          </cell>
          <cell r="DQ937">
            <v>96</v>
          </cell>
          <cell r="DR937">
            <v>108</v>
          </cell>
          <cell r="DS937">
            <v>6120</v>
          </cell>
        </row>
        <row r="938">
          <cell r="CV938" t="str">
            <v xml:space="preserve">500  -   &lt;750 </v>
          </cell>
          <cell r="CW938">
            <v>29.12</v>
          </cell>
          <cell r="CX938">
            <v>1.04</v>
          </cell>
          <cell r="CY938">
            <v>92.56</v>
          </cell>
          <cell r="CZ938">
            <v>5.2</v>
          </cell>
          <cell r="DA938">
            <v>178.88</v>
          </cell>
          <cell r="DB938">
            <v>1066</v>
          </cell>
          <cell r="DC938">
            <v>57.2</v>
          </cell>
          <cell r="DD938">
            <v>107.12</v>
          </cell>
          <cell r="DE938">
            <v>482.56</v>
          </cell>
          <cell r="DF938">
            <v>11.44</v>
          </cell>
          <cell r="DG938">
            <v>2031.12</v>
          </cell>
          <cell r="DI938" t="str">
            <v>Savaneta</v>
          </cell>
          <cell r="DJ938">
            <v>598</v>
          </cell>
          <cell r="DK938">
            <v>1066</v>
          </cell>
          <cell r="DL938">
            <v>1566</v>
          </cell>
          <cell r="DM938">
            <v>51</v>
          </cell>
          <cell r="DN938">
            <v>373</v>
          </cell>
          <cell r="DO938">
            <v>769</v>
          </cell>
          <cell r="DP938">
            <v>403</v>
          </cell>
          <cell r="DQ938">
            <v>76</v>
          </cell>
          <cell r="DR938">
            <v>106</v>
          </cell>
          <cell r="DS938">
            <v>5008</v>
          </cell>
        </row>
        <row r="939">
          <cell r="CO939" t="str">
            <v>Main</v>
          </cell>
          <cell r="CP939" t="str">
            <v>Socialeconomic</v>
          </cell>
          <cell r="CV939" t="str">
            <v xml:space="preserve">750  - &lt;1000 </v>
          </cell>
          <cell r="CW939">
            <v>20.8</v>
          </cell>
          <cell r="CX939">
            <v>1.04</v>
          </cell>
          <cell r="CY939">
            <v>188.24</v>
          </cell>
          <cell r="CZ939">
            <v>11.44</v>
          </cell>
          <cell r="DA939">
            <v>332.8</v>
          </cell>
          <cell r="DB939">
            <v>2474.16</v>
          </cell>
          <cell r="DC939">
            <v>173.68</v>
          </cell>
          <cell r="DD939">
            <v>234</v>
          </cell>
          <cell r="DE939">
            <v>499.2</v>
          </cell>
          <cell r="DF939">
            <v>27.04</v>
          </cell>
          <cell r="DG939">
            <v>3962.4</v>
          </cell>
          <cell r="DI939" t="str">
            <v>San Nicolas-South</v>
          </cell>
          <cell r="DJ939">
            <v>547</v>
          </cell>
          <cell r="DK939">
            <v>986</v>
          </cell>
          <cell r="DL939">
            <v>1003</v>
          </cell>
          <cell r="DM939">
            <v>18</v>
          </cell>
          <cell r="DN939">
            <v>219</v>
          </cell>
          <cell r="DO939">
            <v>279</v>
          </cell>
          <cell r="DP939">
            <v>1005</v>
          </cell>
          <cell r="DQ939">
            <v>550</v>
          </cell>
          <cell r="DR939">
            <v>169</v>
          </cell>
          <cell r="DS939">
            <v>4776</v>
          </cell>
        </row>
        <row r="940">
          <cell r="CL940" t="str">
            <v>Table 298. Participation rate by nationality, 1997</v>
          </cell>
          <cell r="CV940" t="str">
            <v xml:space="preserve">1000  - &lt;1500 </v>
          </cell>
          <cell r="CW940">
            <v>40.56</v>
          </cell>
          <cell r="CX940">
            <v>10.4</v>
          </cell>
          <cell r="CY940">
            <v>528.32000000000005</v>
          </cell>
          <cell r="CZ940">
            <v>98.8</v>
          </cell>
          <cell r="DA940">
            <v>1532.96</v>
          </cell>
          <cell r="DB940">
            <v>3344.64</v>
          </cell>
          <cell r="DC940">
            <v>631.28</v>
          </cell>
          <cell r="DD940">
            <v>628.16</v>
          </cell>
          <cell r="DE940">
            <v>1550.64</v>
          </cell>
          <cell r="DF940">
            <v>46.8</v>
          </cell>
          <cell r="DG940">
            <v>8412.56</v>
          </cell>
          <cell r="DI940" t="str">
            <v>San Nicolas-North</v>
          </cell>
          <cell r="DJ940">
            <v>337</v>
          </cell>
          <cell r="DK940">
            <v>394</v>
          </cell>
          <cell r="DL940">
            <v>466</v>
          </cell>
          <cell r="DM940">
            <v>14</v>
          </cell>
          <cell r="DN940">
            <v>78</v>
          </cell>
          <cell r="DO940">
            <v>92</v>
          </cell>
          <cell r="DP940">
            <v>513</v>
          </cell>
          <cell r="DQ940">
            <v>63</v>
          </cell>
          <cell r="DR940">
            <v>0</v>
          </cell>
          <cell r="DS940">
            <v>1957</v>
          </cell>
        </row>
        <row r="941">
          <cell r="CV941" t="str">
            <v xml:space="preserve">1500  - &lt;2000 </v>
          </cell>
          <cell r="CW941">
            <v>26</v>
          </cell>
          <cell r="CX941">
            <v>2.08</v>
          </cell>
          <cell r="CY941">
            <v>298.48</v>
          </cell>
          <cell r="CZ941">
            <v>104</v>
          </cell>
          <cell r="DA941">
            <v>414.96</v>
          </cell>
          <cell r="DB941">
            <v>1398.8</v>
          </cell>
          <cell r="DC941">
            <v>564.72</v>
          </cell>
          <cell r="DD941">
            <v>411.84</v>
          </cell>
          <cell r="DE941">
            <v>1356.16</v>
          </cell>
          <cell r="DF941">
            <v>10.4</v>
          </cell>
          <cell r="DG941">
            <v>4587.4399999999996</v>
          </cell>
          <cell r="DI941" t="str">
            <v>Unknown</v>
          </cell>
          <cell r="DJ941">
            <v>14</v>
          </cell>
          <cell r="DK941">
            <v>0</v>
          </cell>
          <cell r="DL941">
            <v>0</v>
          </cell>
          <cell r="DM941">
            <v>0</v>
          </cell>
          <cell r="DN941">
            <v>0</v>
          </cell>
          <cell r="DO941">
            <v>0</v>
          </cell>
          <cell r="DP941">
            <v>14</v>
          </cell>
          <cell r="DQ941">
            <v>0</v>
          </cell>
          <cell r="DR941">
            <v>0</v>
          </cell>
          <cell r="DS941">
            <v>28</v>
          </cell>
        </row>
        <row r="942">
          <cell r="CV942" t="str">
            <v xml:space="preserve">2000  - &lt;2500 </v>
          </cell>
          <cell r="CW942">
            <v>5.2</v>
          </cell>
          <cell r="CX942">
            <v>1.04</v>
          </cell>
          <cell r="CY942">
            <v>170.56</v>
          </cell>
          <cell r="CZ942">
            <v>100.88</v>
          </cell>
          <cell r="DA942">
            <v>175.76</v>
          </cell>
          <cell r="DB942">
            <v>697.84</v>
          </cell>
          <cell r="DC942">
            <v>313.04000000000002</v>
          </cell>
          <cell r="DD942">
            <v>253.76</v>
          </cell>
          <cell r="DE942">
            <v>868.4</v>
          </cell>
          <cell r="DF942">
            <v>10.4</v>
          </cell>
          <cell r="DG942">
            <v>2596.88</v>
          </cell>
        </row>
        <row r="943">
          <cell r="CM943" t="str">
            <v>Employed</v>
          </cell>
          <cell r="CN943" t="str">
            <v>Unemployed</v>
          </cell>
          <cell r="CO943" t="str">
            <v>Non active</v>
          </cell>
          <cell r="CP943" t="str">
            <v>Total</v>
          </cell>
          <cell r="CQ943" t="str">
            <v>Participation</v>
          </cell>
          <cell r="CV943" t="str">
            <v xml:space="preserve">2500  - &lt;3000 </v>
          </cell>
          <cell r="CW943">
            <v>2.08</v>
          </cell>
          <cell r="CX943">
            <v>0</v>
          </cell>
          <cell r="CY943">
            <v>95.68</v>
          </cell>
          <cell r="CZ943">
            <v>55.12</v>
          </cell>
          <cell r="DA943">
            <v>43.68</v>
          </cell>
          <cell r="DB943">
            <v>315.12</v>
          </cell>
          <cell r="DC943">
            <v>192.4</v>
          </cell>
          <cell r="DD943">
            <v>150.80000000000001</v>
          </cell>
          <cell r="DE943">
            <v>786.24</v>
          </cell>
          <cell r="DF943">
            <v>7.28</v>
          </cell>
          <cell r="DG943">
            <v>1648.4</v>
          </cell>
          <cell r="DI943" t="str">
            <v>Total</v>
          </cell>
          <cell r="DJ943">
            <v>7760</v>
          </cell>
          <cell r="DK943">
            <v>10389</v>
          </cell>
          <cell r="DL943">
            <v>12957</v>
          </cell>
          <cell r="DM943">
            <v>977</v>
          </cell>
          <cell r="DN943">
            <v>3403</v>
          </cell>
          <cell r="DO943">
            <v>1535</v>
          </cell>
          <cell r="DP943">
            <v>2471</v>
          </cell>
          <cell r="DQ943">
            <v>1099</v>
          </cell>
          <cell r="DR943">
            <v>910</v>
          </cell>
          <cell r="DS943">
            <v>41501</v>
          </cell>
        </row>
        <row r="944">
          <cell r="CL944" t="str">
            <v>Nationality</v>
          </cell>
          <cell r="CM944" t="str">
            <v>population</v>
          </cell>
          <cell r="CN944" t="str">
            <v>population</v>
          </cell>
          <cell r="CO944" t="str">
            <v>population</v>
          </cell>
          <cell r="CP944" t="str">
            <v>Population</v>
          </cell>
          <cell r="CQ944" t="str">
            <v>rate</v>
          </cell>
          <cell r="CV944" t="str">
            <v xml:space="preserve">3000  - &lt;3500 </v>
          </cell>
          <cell r="CW944">
            <v>4.16</v>
          </cell>
          <cell r="CX944">
            <v>3.12</v>
          </cell>
          <cell r="CY944">
            <v>64.48</v>
          </cell>
          <cell r="CZ944">
            <v>16.64</v>
          </cell>
          <cell r="DA944">
            <v>37.44</v>
          </cell>
          <cell r="DB944">
            <v>290.16000000000003</v>
          </cell>
          <cell r="DC944">
            <v>138.32</v>
          </cell>
          <cell r="DD944">
            <v>123.76</v>
          </cell>
          <cell r="DE944">
            <v>592.79999999999995</v>
          </cell>
          <cell r="DF944">
            <v>5.2</v>
          </cell>
          <cell r="DG944">
            <v>1276.08</v>
          </cell>
        </row>
        <row r="945">
          <cell r="CV945" t="str">
            <v xml:space="preserve">3500  - &lt;4000 </v>
          </cell>
          <cell r="CW945">
            <v>1.04</v>
          </cell>
          <cell r="CX945">
            <v>0</v>
          </cell>
          <cell r="CY945">
            <v>41.6</v>
          </cell>
          <cell r="CZ945">
            <v>16.64</v>
          </cell>
          <cell r="DA945">
            <v>19.760000000000002</v>
          </cell>
          <cell r="DB945">
            <v>167.44</v>
          </cell>
          <cell r="DC945">
            <v>46.8</v>
          </cell>
          <cell r="DD945">
            <v>76.959999999999994</v>
          </cell>
          <cell r="DE945">
            <v>423.28</v>
          </cell>
          <cell r="DF945">
            <v>0</v>
          </cell>
          <cell r="DG945">
            <v>793.52</v>
          </cell>
          <cell r="DI945" t="str">
            <v>Source: Labor Force Survey 1997</v>
          </cell>
        </row>
        <row r="946">
          <cell r="CL946" t="str">
            <v>Dutch</v>
          </cell>
          <cell r="CM946">
            <v>35204</v>
          </cell>
          <cell r="CN946">
            <v>2603</v>
          </cell>
          <cell r="CO946">
            <v>24766</v>
          </cell>
          <cell r="CP946">
            <v>62573</v>
          </cell>
          <cell r="CQ946">
            <v>60.4</v>
          </cell>
          <cell r="CV946" t="str">
            <v xml:space="preserve">4000  - &lt;5000 </v>
          </cell>
          <cell r="CW946">
            <v>3.12</v>
          </cell>
          <cell r="CX946">
            <v>1.04</v>
          </cell>
          <cell r="CY946">
            <v>54.08</v>
          </cell>
          <cell r="CZ946">
            <v>32.24</v>
          </cell>
          <cell r="DA946">
            <v>46.8</v>
          </cell>
          <cell r="DB946">
            <v>173.68</v>
          </cell>
          <cell r="DC946">
            <v>66.56</v>
          </cell>
          <cell r="DD946">
            <v>95.68</v>
          </cell>
          <cell r="DE946">
            <v>447.2</v>
          </cell>
          <cell r="DF946">
            <v>2.08</v>
          </cell>
          <cell r="DG946">
            <v>922.48</v>
          </cell>
        </row>
        <row r="947">
          <cell r="CV947" t="str">
            <v xml:space="preserve">5000  - &lt;6000 </v>
          </cell>
          <cell r="CW947">
            <v>1.04</v>
          </cell>
          <cell r="CX947">
            <v>0</v>
          </cell>
          <cell r="CY947">
            <v>39.520000000000003</v>
          </cell>
          <cell r="CZ947">
            <v>5.2</v>
          </cell>
          <cell r="DA947">
            <v>17.68</v>
          </cell>
          <cell r="DB947">
            <v>111.28</v>
          </cell>
          <cell r="DC947">
            <v>20.8</v>
          </cell>
          <cell r="DD947">
            <v>72.8</v>
          </cell>
          <cell r="DE947">
            <v>164.32</v>
          </cell>
          <cell r="DF947">
            <v>2.08</v>
          </cell>
          <cell r="DG947">
            <v>434.72</v>
          </cell>
        </row>
        <row r="948">
          <cell r="CL948" t="str">
            <v>North America</v>
          </cell>
          <cell r="CV948" t="str">
            <v xml:space="preserve">6000  - &lt;7000 </v>
          </cell>
          <cell r="CW948">
            <v>3.12</v>
          </cell>
          <cell r="CX948">
            <v>0</v>
          </cell>
          <cell r="CY948">
            <v>16.64</v>
          </cell>
          <cell r="CZ948">
            <v>1.04</v>
          </cell>
          <cell r="DA948">
            <v>13.52</v>
          </cell>
          <cell r="DB948">
            <v>71.760000000000005</v>
          </cell>
          <cell r="DC948">
            <v>11.44</v>
          </cell>
          <cell r="DD948">
            <v>52</v>
          </cell>
          <cell r="DE948">
            <v>90.48</v>
          </cell>
          <cell r="DF948">
            <v>0</v>
          </cell>
          <cell r="DG948">
            <v>260</v>
          </cell>
        </row>
        <row r="949">
          <cell r="CL949" t="str">
            <v>USA</v>
          </cell>
          <cell r="CM949">
            <v>161</v>
          </cell>
          <cell r="CN949">
            <v>0</v>
          </cell>
          <cell r="CO949">
            <v>112</v>
          </cell>
          <cell r="CP949">
            <v>273</v>
          </cell>
          <cell r="CQ949">
            <v>58.9</v>
          </cell>
          <cell r="CV949" t="str">
            <v xml:space="preserve">7000  - &lt;8000 </v>
          </cell>
          <cell r="CW949">
            <v>0</v>
          </cell>
          <cell r="CX949">
            <v>0</v>
          </cell>
          <cell r="CY949">
            <v>12.48</v>
          </cell>
          <cell r="CZ949">
            <v>3.12</v>
          </cell>
          <cell r="DA949">
            <v>5.2</v>
          </cell>
          <cell r="DB949">
            <v>41.6</v>
          </cell>
          <cell r="DC949">
            <v>13.52</v>
          </cell>
          <cell r="DD949">
            <v>26</v>
          </cell>
          <cell r="DE949">
            <v>38.479999999999997</v>
          </cell>
          <cell r="DF949">
            <v>1.04</v>
          </cell>
          <cell r="DG949">
            <v>141.44</v>
          </cell>
        </row>
        <row r="950">
          <cell r="CL950" t="str">
            <v>Canada</v>
          </cell>
          <cell r="CM950">
            <v>32</v>
          </cell>
          <cell r="CN950">
            <v>0</v>
          </cell>
          <cell r="CO950">
            <v>14</v>
          </cell>
          <cell r="CP950">
            <v>46</v>
          </cell>
          <cell r="CQ950">
            <v>69.7</v>
          </cell>
          <cell r="CV950" t="str">
            <v>8000 or more</v>
          </cell>
          <cell r="CW950">
            <v>0</v>
          </cell>
          <cell r="CX950">
            <v>0</v>
          </cell>
          <cell r="CY950">
            <v>27.04</v>
          </cell>
          <cell r="CZ950">
            <v>4.16</v>
          </cell>
          <cell r="DA950">
            <v>7.28</v>
          </cell>
          <cell r="DB950">
            <v>71.760000000000005</v>
          </cell>
          <cell r="DC950">
            <v>7.28</v>
          </cell>
          <cell r="DD950">
            <v>61.36</v>
          </cell>
          <cell r="DE950">
            <v>70.72</v>
          </cell>
          <cell r="DF950">
            <v>0</v>
          </cell>
          <cell r="DG950">
            <v>249.6</v>
          </cell>
        </row>
        <row r="951">
          <cell r="CL951" t="str">
            <v>Mexico</v>
          </cell>
          <cell r="CM951">
            <v>16</v>
          </cell>
          <cell r="CN951">
            <v>0</v>
          </cell>
          <cell r="CO951">
            <v>28</v>
          </cell>
          <cell r="CP951">
            <v>44</v>
          </cell>
          <cell r="CQ951">
            <v>36.5</v>
          </cell>
          <cell r="CV951" t="str">
            <v>Not reported</v>
          </cell>
          <cell r="CW951">
            <v>4.16</v>
          </cell>
          <cell r="CX951">
            <v>0</v>
          </cell>
          <cell r="CY951">
            <v>27.04</v>
          </cell>
          <cell r="CZ951">
            <v>5.2</v>
          </cell>
          <cell r="DA951">
            <v>12.48</v>
          </cell>
          <cell r="DB951">
            <v>65.52</v>
          </cell>
          <cell r="DC951">
            <v>17.68</v>
          </cell>
          <cell r="DD951">
            <v>20.8</v>
          </cell>
          <cell r="DE951">
            <v>28.08</v>
          </cell>
          <cell r="DF951">
            <v>40.56</v>
          </cell>
          <cell r="DG951">
            <v>221.52</v>
          </cell>
        </row>
        <row r="953">
          <cell r="CL953" t="str">
            <v>Central America</v>
          </cell>
          <cell r="CV953" t="str">
            <v>TOTAL</v>
          </cell>
          <cell r="CW953">
            <v>160.16</v>
          </cell>
          <cell r="CX953">
            <v>19.760000000000002</v>
          </cell>
          <cell r="CY953">
            <v>1717.04</v>
          </cell>
          <cell r="CZ953">
            <v>462.8</v>
          </cell>
          <cell r="DA953">
            <v>2975.44</v>
          </cell>
          <cell r="DB953">
            <v>10603.84</v>
          </cell>
          <cell r="DC953">
            <v>2275.52</v>
          </cell>
          <cell r="DD953">
            <v>2371.1999999999998</v>
          </cell>
          <cell r="DE953">
            <v>8455.2000000000007</v>
          </cell>
          <cell r="DF953">
            <v>178.88</v>
          </cell>
          <cell r="DG953">
            <v>29219.84</v>
          </cell>
        </row>
        <row r="954">
          <cell r="CL954" t="str">
            <v>Costa Rica</v>
          </cell>
          <cell r="CM954">
            <v>16</v>
          </cell>
          <cell r="CN954">
            <v>0</v>
          </cell>
          <cell r="CO954">
            <v>14</v>
          </cell>
          <cell r="CP954">
            <v>30</v>
          </cell>
          <cell r="CQ954">
            <v>53.5</v>
          </cell>
          <cell r="CV954" t="str">
            <v>Source: Census 1991</v>
          </cell>
        </row>
        <row r="955">
          <cell r="CL955" t="str">
            <v>Central America Other</v>
          </cell>
          <cell r="CM955">
            <v>32</v>
          </cell>
          <cell r="CN955">
            <v>0</v>
          </cell>
          <cell r="CO955">
            <v>28</v>
          </cell>
          <cell r="CP955">
            <v>60</v>
          </cell>
          <cell r="CQ955">
            <v>53.5</v>
          </cell>
        </row>
        <row r="956">
          <cell r="DC956" t="str">
            <v>Main</v>
          </cell>
          <cell r="DD956" t="str">
            <v>Socialeconomic</v>
          </cell>
          <cell r="DT956" t="str">
            <v>Main</v>
          </cell>
          <cell r="DU956" t="str">
            <v>Socialeconomic</v>
          </cell>
        </row>
        <row r="957">
          <cell r="CL957" t="str">
            <v>South America</v>
          </cell>
          <cell r="CS957" t="str">
            <v>Table  290. Employed population by gross monthly income and major occupational group (ISCO major group), 1991</v>
          </cell>
          <cell r="DG957" t="str">
            <v>Table 294. Population by activity status, age and sex: estimates for the total population based on the Labour  Force Survey 1994</v>
          </cell>
        </row>
        <row r="958">
          <cell r="CL958" t="str">
            <v>Surinam</v>
          </cell>
          <cell r="CM958">
            <v>258</v>
          </cell>
          <cell r="CN958">
            <v>33</v>
          </cell>
          <cell r="CO958">
            <v>168</v>
          </cell>
          <cell r="CP958">
            <v>459</v>
          </cell>
          <cell r="CQ958">
            <v>63.3</v>
          </cell>
        </row>
        <row r="959">
          <cell r="CL959" t="str">
            <v>Venezuela</v>
          </cell>
          <cell r="CM959">
            <v>854</v>
          </cell>
          <cell r="CN959">
            <v>164</v>
          </cell>
          <cell r="CO959">
            <v>238</v>
          </cell>
          <cell r="CP959">
            <v>1256</v>
          </cell>
          <cell r="CQ959">
            <v>81</v>
          </cell>
          <cell r="CY959" t="str">
            <v>Major occupational group</v>
          </cell>
          <cell r="DK959" t="str">
            <v>Labour Force Survey 1994</v>
          </cell>
        </row>
        <row r="960">
          <cell r="CL960" t="str">
            <v>Colombia</v>
          </cell>
          <cell r="CM960">
            <v>1820</v>
          </cell>
          <cell r="CN960">
            <v>164</v>
          </cell>
          <cell r="CO960">
            <v>477</v>
          </cell>
          <cell r="CP960">
            <v>2460</v>
          </cell>
          <cell r="CQ960">
            <v>80.599999999999994</v>
          </cell>
        </row>
        <row r="961">
          <cell r="CL961" t="str">
            <v>Ecuador</v>
          </cell>
          <cell r="CM961">
            <v>64</v>
          </cell>
          <cell r="CN961">
            <v>16</v>
          </cell>
          <cell r="CO961">
            <v>14</v>
          </cell>
          <cell r="CP961">
            <v>95</v>
          </cell>
          <cell r="CQ961">
            <v>85.2</v>
          </cell>
          <cell r="CT961" t="str">
            <v xml:space="preserve">           1</v>
          </cell>
          <cell r="CU961" t="str">
            <v xml:space="preserve">      2</v>
          </cell>
          <cell r="CV961" t="str">
            <v xml:space="preserve">     3</v>
          </cell>
          <cell r="CW961" t="str">
            <v xml:space="preserve">                     4</v>
          </cell>
          <cell r="CX961" t="str">
            <v xml:space="preserve">    5</v>
          </cell>
          <cell r="CY961" t="str">
            <v>6</v>
          </cell>
          <cell r="CZ961" t="str">
            <v xml:space="preserve">          7</v>
          </cell>
          <cell r="DA961" t="str">
            <v xml:space="preserve">        8</v>
          </cell>
          <cell r="DB961" t="str">
            <v xml:space="preserve">         9</v>
          </cell>
          <cell r="DC961" t="str">
            <v xml:space="preserve">        0</v>
          </cell>
          <cell r="DH961" t="str">
            <v>Population Oct.1st 1994</v>
          </cell>
          <cell r="DK961" t="str">
            <v>Employed</v>
          </cell>
          <cell r="DN961" t="str">
            <v>Unemployed</v>
          </cell>
          <cell r="DQ961" t="str">
            <v>Non-active</v>
          </cell>
          <cell r="DT961" t="str">
            <v>Total Labour Force</v>
          </cell>
        </row>
        <row r="962">
          <cell r="CL962" t="str">
            <v>Peru</v>
          </cell>
          <cell r="CM962">
            <v>258</v>
          </cell>
          <cell r="CN962">
            <v>0</v>
          </cell>
          <cell r="CO962">
            <v>56</v>
          </cell>
          <cell r="CP962">
            <v>314</v>
          </cell>
          <cell r="CQ962">
            <v>82.1</v>
          </cell>
          <cell r="CT962" t="str">
            <v>Legislators,</v>
          </cell>
          <cell r="CU962" t="str">
            <v>Professionals</v>
          </cell>
          <cell r="CV962" t="str">
            <v>Technicians &amp;</v>
          </cell>
          <cell r="CW962" t="str">
            <v>Clerks</v>
          </cell>
          <cell r="CX962" t="str">
            <v>Service workers &amp;</v>
          </cell>
          <cell r="CY962" t="str">
            <v xml:space="preserve">Skilled               </v>
          </cell>
          <cell r="CZ962" t="str">
            <v>Craft &amp; Related</v>
          </cell>
          <cell r="DA962" t="str">
            <v>Plant &amp; Machine</v>
          </cell>
          <cell r="DB962" t="str">
            <v>Elementary</v>
          </cell>
          <cell r="DC962" t="str">
            <v>Armed forces</v>
          </cell>
          <cell r="DD962" t="str">
            <v>Occupation not</v>
          </cell>
          <cell r="DE962" t="str">
            <v>Total</v>
          </cell>
          <cell r="DG962" t="str">
            <v>Age-group</v>
          </cell>
          <cell r="DH962" t="str">
            <v>Male</v>
          </cell>
          <cell r="DI962" t="str">
            <v>Female</v>
          </cell>
          <cell r="DJ962" t="str">
            <v>Total</v>
          </cell>
          <cell r="DK962" t="str">
            <v>Male</v>
          </cell>
          <cell r="DL962" t="str">
            <v>Female</v>
          </cell>
          <cell r="DM962" t="str">
            <v>Total</v>
          </cell>
          <cell r="DN962" t="str">
            <v>Male</v>
          </cell>
          <cell r="DO962" t="str">
            <v>Female</v>
          </cell>
          <cell r="DP962" t="str">
            <v xml:space="preserve">Total </v>
          </cell>
          <cell r="DQ962" t="str">
            <v>Male</v>
          </cell>
          <cell r="DR962" t="str">
            <v>Female</v>
          </cell>
          <cell r="DS962" t="str">
            <v>Total</v>
          </cell>
          <cell r="DT962" t="str">
            <v>Male</v>
          </cell>
          <cell r="DU962" t="str">
            <v>Female</v>
          </cell>
          <cell r="DV962" t="str">
            <v>Total</v>
          </cell>
        </row>
        <row r="963">
          <cell r="CL963" t="str">
            <v>Brazil</v>
          </cell>
          <cell r="CM963">
            <v>32</v>
          </cell>
          <cell r="CN963">
            <v>0</v>
          </cell>
          <cell r="CO963">
            <v>14</v>
          </cell>
          <cell r="CP963">
            <v>46</v>
          </cell>
          <cell r="CQ963">
            <v>69.7</v>
          </cell>
          <cell r="CS963" t="str">
            <v>Gross monthly</v>
          </cell>
          <cell r="CT963" t="str">
            <v>Senior officials &amp;</v>
          </cell>
          <cell r="CV963" t="str">
            <v>Associate</v>
          </cell>
          <cell r="CX963" t="str">
            <v>Shop and Market</v>
          </cell>
          <cell r="CY963" t="str">
            <v xml:space="preserve">Agricultural &amp;  </v>
          </cell>
          <cell r="CZ963" t="str">
            <v>trades workers</v>
          </cell>
          <cell r="DA963" t="str">
            <v>operators and</v>
          </cell>
          <cell r="DB963" t="str">
            <v>occupations</v>
          </cell>
          <cell r="DD963" t="str">
            <v>reported/not</v>
          </cell>
          <cell r="DE963" t="str">
            <v>Employed</v>
          </cell>
        </row>
        <row r="964">
          <cell r="CL964" t="str">
            <v>Argentina</v>
          </cell>
          <cell r="CM964">
            <v>0</v>
          </cell>
          <cell r="CN964">
            <v>0</v>
          </cell>
          <cell r="CO964">
            <v>14</v>
          </cell>
          <cell r="CP964">
            <v>14</v>
          </cell>
          <cell r="CQ964">
            <v>0</v>
          </cell>
          <cell r="CS964" t="str">
            <v>income (in Afl.)</v>
          </cell>
          <cell r="CT964" t="str">
            <v>Managers</v>
          </cell>
          <cell r="CV964" t="str">
            <v>Professionals</v>
          </cell>
          <cell r="CX964" t="str">
            <v>Sales workers</v>
          </cell>
          <cell r="CY964" t="str">
            <v>Fishery workers</v>
          </cell>
          <cell r="DA964" t="str">
            <v>assemblers</v>
          </cell>
          <cell r="DD964" t="str">
            <v>adequately defined</v>
          </cell>
          <cell r="DE964" t="str">
            <v>Population</v>
          </cell>
          <cell r="DG964" t="str">
            <v>15-19 yrs.</v>
          </cell>
          <cell r="DH964">
            <v>2632</v>
          </cell>
          <cell r="DI964">
            <v>2497</v>
          </cell>
          <cell r="DJ964">
            <v>5129</v>
          </cell>
          <cell r="DK964">
            <v>272</v>
          </cell>
          <cell r="DL964">
            <v>76</v>
          </cell>
          <cell r="DM964">
            <v>349</v>
          </cell>
          <cell r="DN964">
            <v>79</v>
          </cell>
          <cell r="DO964">
            <v>127</v>
          </cell>
          <cell r="DP964">
            <v>207</v>
          </cell>
          <cell r="DQ964">
            <v>2280</v>
          </cell>
          <cell r="DR964">
            <v>2293</v>
          </cell>
          <cell r="DS964">
            <v>4573</v>
          </cell>
          <cell r="DT964">
            <v>352</v>
          </cell>
          <cell r="DU964">
            <v>204</v>
          </cell>
          <cell r="DV964">
            <v>556</v>
          </cell>
        </row>
        <row r="965">
          <cell r="CL965" t="str">
            <v>Guyana</v>
          </cell>
          <cell r="CM965">
            <v>64</v>
          </cell>
          <cell r="CN965">
            <v>0</v>
          </cell>
          <cell r="CO965">
            <v>28</v>
          </cell>
          <cell r="CP965">
            <v>92</v>
          </cell>
          <cell r="CQ965">
            <v>69.7</v>
          </cell>
          <cell r="DG965" t="str">
            <v>20-24 yrs.</v>
          </cell>
          <cell r="DH965">
            <v>2816</v>
          </cell>
          <cell r="DI965">
            <v>2702</v>
          </cell>
          <cell r="DJ965">
            <v>5518</v>
          </cell>
          <cell r="DK965">
            <v>1978</v>
          </cell>
          <cell r="DL965">
            <v>1694</v>
          </cell>
          <cell r="DM965">
            <v>3672</v>
          </cell>
          <cell r="DN965">
            <v>142</v>
          </cell>
          <cell r="DO965">
            <v>168</v>
          </cell>
          <cell r="DP965">
            <v>310</v>
          </cell>
          <cell r="DQ965">
            <v>696</v>
          </cell>
          <cell r="DR965">
            <v>840</v>
          </cell>
          <cell r="DS965">
            <v>1536</v>
          </cell>
          <cell r="DT965">
            <v>2120</v>
          </cell>
          <cell r="DU965">
            <v>1862</v>
          </cell>
          <cell r="DV965">
            <v>3982</v>
          </cell>
        </row>
        <row r="966">
          <cell r="CL966" t="str">
            <v>South America Other</v>
          </cell>
          <cell r="CM966">
            <v>16</v>
          </cell>
          <cell r="CN966">
            <v>0</v>
          </cell>
          <cell r="CO966">
            <v>0</v>
          </cell>
          <cell r="CP966">
            <v>16</v>
          </cell>
          <cell r="CQ966">
            <v>100</v>
          </cell>
          <cell r="CS966" t="str">
            <v>No income</v>
          </cell>
          <cell r="CT966">
            <v>20.8</v>
          </cell>
          <cell r="CU966">
            <v>1.04</v>
          </cell>
          <cell r="CV966">
            <v>2.08</v>
          </cell>
          <cell r="CW966">
            <v>19.760000000000002</v>
          </cell>
          <cell r="CX966">
            <v>34.32</v>
          </cell>
          <cell r="CY966">
            <v>3.12</v>
          </cell>
          <cell r="CZ966">
            <v>7.28</v>
          </cell>
          <cell r="DA966">
            <v>2.08</v>
          </cell>
          <cell r="DB966">
            <v>11.44</v>
          </cell>
          <cell r="DC966">
            <v>0</v>
          </cell>
          <cell r="DD966">
            <v>7.28</v>
          </cell>
          <cell r="DE966">
            <v>109.2</v>
          </cell>
          <cell r="DG966" t="str">
            <v>25-29 yrs.</v>
          </cell>
          <cell r="DH966">
            <v>3618</v>
          </cell>
          <cell r="DI966">
            <v>3467</v>
          </cell>
          <cell r="DJ966">
            <v>7085</v>
          </cell>
          <cell r="DK966">
            <v>3321</v>
          </cell>
          <cell r="DL966">
            <v>2596</v>
          </cell>
          <cell r="DM966">
            <v>5918</v>
          </cell>
          <cell r="DN966">
            <v>167</v>
          </cell>
          <cell r="DO966">
            <v>275</v>
          </cell>
          <cell r="DP966">
            <v>442</v>
          </cell>
          <cell r="DQ966">
            <v>130</v>
          </cell>
          <cell r="DR966">
            <v>596</v>
          </cell>
          <cell r="DS966">
            <v>726</v>
          </cell>
          <cell r="DT966">
            <v>3488</v>
          </cell>
          <cell r="DU966">
            <v>2871</v>
          </cell>
          <cell r="DV966">
            <v>6359</v>
          </cell>
        </row>
        <row r="967">
          <cell r="CS967" t="str">
            <v xml:space="preserve"> &gt;0  -   &lt;250 </v>
          </cell>
          <cell r="CT967">
            <v>1.04</v>
          </cell>
          <cell r="CU967">
            <v>0</v>
          </cell>
          <cell r="CV967">
            <v>3.12</v>
          </cell>
          <cell r="CW967">
            <v>6.24</v>
          </cell>
          <cell r="CX967">
            <v>37.44</v>
          </cell>
          <cell r="CY967">
            <v>8.32</v>
          </cell>
          <cell r="CZ967">
            <v>30.16</v>
          </cell>
          <cell r="DA967">
            <v>0</v>
          </cell>
          <cell r="DB967">
            <v>80.08</v>
          </cell>
          <cell r="DC967">
            <v>0</v>
          </cell>
          <cell r="DD967">
            <v>1.04</v>
          </cell>
          <cell r="DE967">
            <v>167.44</v>
          </cell>
          <cell r="DG967" t="str">
            <v>30-34 yrs.</v>
          </cell>
          <cell r="DH967">
            <v>4095</v>
          </cell>
          <cell r="DI967">
            <v>4012</v>
          </cell>
          <cell r="DJ967">
            <v>8107</v>
          </cell>
          <cell r="DK967">
            <v>3721</v>
          </cell>
          <cell r="DL967">
            <v>2728</v>
          </cell>
          <cell r="DM967">
            <v>6449</v>
          </cell>
          <cell r="DN967">
            <v>202</v>
          </cell>
          <cell r="DO967">
            <v>174</v>
          </cell>
          <cell r="DP967">
            <v>376</v>
          </cell>
          <cell r="DQ967">
            <v>171</v>
          </cell>
          <cell r="DR967">
            <v>1110</v>
          </cell>
          <cell r="DS967">
            <v>1281</v>
          </cell>
          <cell r="DT967">
            <v>3924</v>
          </cell>
          <cell r="DU967">
            <v>2902</v>
          </cell>
          <cell r="DV967">
            <v>6826</v>
          </cell>
        </row>
        <row r="968">
          <cell r="CL968" t="str">
            <v>Caribbean islands</v>
          </cell>
          <cell r="CS968" t="str">
            <v xml:space="preserve">250  -   &lt;500 </v>
          </cell>
          <cell r="CT968">
            <v>10.4</v>
          </cell>
          <cell r="CU968">
            <v>2.08</v>
          </cell>
          <cell r="CV968">
            <v>14.56</v>
          </cell>
          <cell r="CW968">
            <v>40.56</v>
          </cell>
          <cell r="CX968">
            <v>123.76</v>
          </cell>
          <cell r="CY968">
            <v>15.6</v>
          </cell>
          <cell r="CZ968">
            <v>109.2</v>
          </cell>
          <cell r="DA968">
            <v>14.56</v>
          </cell>
          <cell r="DB968">
            <v>1068.08</v>
          </cell>
          <cell r="DC968">
            <v>4.16</v>
          </cell>
          <cell r="DD968">
            <v>2.08</v>
          </cell>
          <cell r="DE968">
            <v>1405.04</v>
          </cell>
          <cell r="DG968" t="str">
            <v>35-39 yrs.</v>
          </cell>
          <cell r="DH968">
            <v>3874</v>
          </cell>
          <cell r="DI968">
            <v>3937</v>
          </cell>
          <cell r="DJ968">
            <v>7811</v>
          </cell>
          <cell r="DK968">
            <v>3392</v>
          </cell>
          <cell r="DL968">
            <v>2505</v>
          </cell>
          <cell r="DM968">
            <v>5897</v>
          </cell>
          <cell r="DN968">
            <v>181</v>
          </cell>
          <cell r="DO968">
            <v>231</v>
          </cell>
          <cell r="DP968">
            <v>412</v>
          </cell>
          <cell r="DQ968">
            <v>301</v>
          </cell>
          <cell r="DR968">
            <v>1201</v>
          </cell>
          <cell r="DS968">
            <v>1502</v>
          </cell>
          <cell r="DT968">
            <v>3573</v>
          </cell>
          <cell r="DU968">
            <v>2736</v>
          </cell>
          <cell r="DV968">
            <v>6309</v>
          </cell>
        </row>
        <row r="969">
          <cell r="CL969" t="str">
            <v>Dominican Republic</v>
          </cell>
          <cell r="CM969">
            <v>1079</v>
          </cell>
          <cell r="CN969">
            <v>196</v>
          </cell>
          <cell r="CO969">
            <v>238</v>
          </cell>
          <cell r="CP969">
            <v>1514</v>
          </cell>
          <cell r="CQ969">
            <v>84.3</v>
          </cell>
          <cell r="CS969" t="str">
            <v xml:space="preserve">500  -   &lt;750 </v>
          </cell>
          <cell r="CT969">
            <v>14.56</v>
          </cell>
          <cell r="CU969">
            <v>8.32</v>
          </cell>
          <cell r="CV969">
            <v>27.04</v>
          </cell>
          <cell r="CW969">
            <v>208</v>
          </cell>
          <cell r="CX969">
            <v>662.48</v>
          </cell>
          <cell r="CY969">
            <v>35.36</v>
          </cell>
          <cell r="CZ969">
            <v>239.2</v>
          </cell>
          <cell r="DA969">
            <v>35.36</v>
          </cell>
          <cell r="DB969">
            <v>771.68</v>
          </cell>
          <cell r="DC969">
            <v>24.96</v>
          </cell>
          <cell r="DD969">
            <v>4.16</v>
          </cell>
          <cell r="DE969">
            <v>2031.12</v>
          </cell>
          <cell r="DG969" t="str">
            <v>40-44 yrs.</v>
          </cell>
          <cell r="DH969">
            <v>3255</v>
          </cell>
          <cell r="DI969">
            <v>3378</v>
          </cell>
          <cell r="DJ969">
            <v>6633</v>
          </cell>
          <cell r="DK969">
            <v>2853</v>
          </cell>
          <cell r="DL969">
            <v>2038</v>
          </cell>
          <cell r="DM969">
            <v>4891</v>
          </cell>
          <cell r="DN969">
            <v>226</v>
          </cell>
          <cell r="DO969">
            <v>229</v>
          </cell>
          <cell r="DP969">
            <v>455</v>
          </cell>
          <cell r="DQ969">
            <v>176</v>
          </cell>
          <cell r="DR969">
            <v>1111</v>
          </cell>
          <cell r="DS969">
            <v>1287</v>
          </cell>
          <cell r="DT969">
            <v>3079</v>
          </cell>
          <cell r="DU969">
            <v>2267</v>
          </cell>
          <cell r="DV969">
            <v>5346</v>
          </cell>
        </row>
        <row r="970">
          <cell r="CL970" t="str">
            <v>Haiti</v>
          </cell>
          <cell r="CM970">
            <v>306</v>
          </cell>
          <cell r="CN970">
            <v>82</v>
          </cell>
          <cell r="CO970">
            <v>42</v>
          </cell>
          <cell r="CP970">
            <v>430</v>
          </cell>
          <cell r="CQ970">
            <v>90.2</v>
          </cell>
          <cell r="CS970" t="str">
            <v xml:space="preserve">750  - &lt;1000 </v>
          </cell>
          <cell r="CT970">
            <v>26</v>
          </cell>
          <cell r="CU970">
            <v>4.16</v>
          </cell>
          <cell r="CV970">
            <v>89.44</v>
          </cell>
          <cell r="CW970">
            <v>666.64</v>
          </cell>
          <cell r="CX970">
            <v>1297.92</v>
          </cell>
          <cell r="CY970">
            <v>62.4</v>
          </cell>
          <cell r="CZ970">
            <v>433.68</v>
          </cell>
          <cell r="DA970">
            <v>107.12</v>
          </cell>
          <cell r="DB970">
            <v>1256.32</v>
          </cell>
          <cell r="DC970">
            <v>6.24</v>
          </cell>
          <cell r="DD970">
            <v>12.48</v>
          </cell>
          <cell r="DE970">
            <v>3962.4</v>
          </cell>
          <cell r="DG970" t="str">
            <v>45-49 yrs.</v>
          </cell>
          <cell r="DH970">
            <v>2565</v>
          </cell>
          <cell r="DI970">
            <v>2691</v>
          </cell>
          <cell r="DJ970">
            <v>5256</v>
          </cell>
          <cell r="DK970">
            <v>2215</v>
          </cell>
          <cell r="DL970">
            <v>1708</v>
          </cell>
          <cell r="DM970">
            <v>3923</v>
          </cell>
          <cell r="DN970">
            <v>102</v>
          </cell>
          <cell r="DO970">
            <v>37</v>
          </cell>
          <cell r="DP970">
            <v>139</v>
          </cell>
          <cell r="DQ970">
            <v>248</v>
          </cell>
          <cell r="DR970">
            <v>946</v>
          </cell>
          <cell r="DS970">
            <v>1194</v>
          </cell>
          <cell r="DT970">
            <v>2317</v>
          </cell>
          <cell r="DU970">
            <v>1745</v>
          </cell>
          <cell r="DV970">
            <v>4062</v>
          </cell>
        </row>
        <row r="971">
          <cell r="CL971" t="str">
            <v>Jamaica</v>
          </cell>
          <cell r="CM971">
            <v>531</v>
          </cell>
          <cell r="CN971">
            <v>0</v>
          </cell>
          <cell r="CO971">
            <v>28</v>
          </cell>
          <cell r="CP971">
            <v>559</v>
          </cell>
          <cell r="CQ971">
            <v>95</v>
          </cell>
          <cell r="CS971" t="str">
            <v xml:space="preserve">1000  - &lt;1500 </v>
          </cell>
          <cell r="CT971">
            <v>154.96</v>
          </cell>
          <cell r="CU971">
            <v>65.52</v>
          </cell>
          <cell r="CV971">
            <v>330.72</v>
          </cell>
          <cell r="CW971">
            <v>1968.72</v>
          </cell>
          <cell r="CX971">
            <v>1869.92</v>
          </cell>
          <cell r="CY971">
            <v>76.959999999999994</v>
          </cell>
          <cell r="CZ971">
            <v>1754.48</v>
          </cell>
          <cell r="DA971">
            <v>556.4</v>
          </cell>
          <cell r="DB971">
            <v>1592.24</v>
          </cell>
          <cell r="DC971">
            <v>1.04</v>
          </cell>
          <cell r="DD971">
            <v>41.6</v>
          </cell>
          <cell r="DE971">
            <v>8412.56</v>
          </cell>
          <cell r="DG971" t="str">
            <v>50-54 yrs.</v>
          </cell>
          <cell r="DH971">
            <v>2033</v>
          </cell>
          <cell r="DI971">
            <v>2208</v>
          </cell>
          <cell r="DJ971">
            <v>4241</v>
          </cell>
          <cell r="DK971">
            <v>1672</v>
          </cell>
          <cell r="DL971">
            <v>976</v>
          </cell>
          <cell r="DM971">
            <v>2647</v>
          </cell>
          <cell r="DN971">
            <v>68</v>
          </cell>
          <cell r="DO971">
            <v>61</v>
          </cell>
          <cell r="DP971">
            <v>129</v>
          </cell>
          <cell r="DQ971">
            <v>294</v>
          </cell>
          <cell r="DR971">
            <v>1171</v>
          </cell>
          <cell r="DS971">
            <v>1465</v>
          </cell>
          <cell r="DT971">
            <v>1739</v>
          </cell>
          <cell r="DU971">
            <v>1037</v>
          </cell>
          <cell r="DV971">
            <v>2776</v>
          </cell>
        </row>
        <row r="972">
          <cell r="CL972" t="str">
            <v>Grenada</v>
          </cell>
          <cell r="CM972">
            <v>129</v>
          </cell>
          <cell r="CN972">
            <v>0</v>
          </cell>
          <cell r="CO972">
            <v>42</v>
          </cell>
          <cell r="CP972">
            <v>171</v>
          </cell>
          <cell r="CQ972">
            <v>75.400000000000006</v>
          </cell>
          <cell r="CS972" t="str">
            <v xml:space="preserve">1500  - &lt;2000 </v>
          </cell>
          <cell r="CT972">
            <v>262.08</v>
          </cell>
          <cell r="CU972">
            <v>101.92</v>
          </cell>
          <cell r="CV972">
            <v>411.84</v>
          </cell>
          <cell r="CW972">
            <v>1407.12</v>
          </cell>
          <cell r="CX972">
            <v>858</v>
          </cell>
          <cell r="CY972">
            <v>35.36</v>
          </cell>
          <cell r="CZ972">
            <v>782.08</v>
          </cell>
          <cell r="DA972">
            <v>375.44</v>
          </cell>
          <cell r="DB972">
            <v>333.84</v>
          </cell>
          <cell r="DC972">
            <v>0</v>
          </cell>
          <cell r="DD972">
            <v>19.760000000000002</v>
          </cell>
          <cell r="DE972">
            <v>4587.4399999999996</v>
          </cell>
          <cell r="DG972" t="str">
            <v>55-59 yrs.</v>
          </cell>
          <cell r="DH972">
            <v>1659</v>
          </cell>
          <cell r="DI972">
            <v>1851</v>
          </cell>
          <cell r="DJ972">
            <v>3510</v>
          </cell>
          <cell r="DK972">
            <v>1133</v>
          </cell>
          <cell r="DL972">
            <v>654</v>
          </cell>
          <cell r="DM972">
            <v>1787</v>
          </cell>
          <cell r="DN972">
            <v>47</v>
          </cell>
          <cell r="DO972">
            <v>10</v>
          </cell>
          <cell r="DP972">
            <v>57</v>
          </cell>
          <cell r="DQ972">
            <v>479</v>
          </cell>
          <cell r="DR972">
            <v>1187</v>
          </cell>
          <cell r="DS972">
            <v>1666</v>
          </cell>
          <cell r="DT972">
            <v>1180</v>
          </cell>
          <cell r="DU972">
            <v>664</v>
          </cell>
          <cell r="DV972">
            <v>1844</v>
          </cell>
        </row>
        <row r="973">
          <cell r="CL973" t="str">
            <v>Trinidad &amp; Tobago</v>
          </cell>
          <cell r="CM973">
            <v>16</v>
          </cell>
          <cell r="CN973">
            <v>0</v>
          </cell>
          <cell r="CO973">
            <v>28</v>
          </cell>
          <cell r="CP973">
            <v>44</v>
          </cell>
          <cell r="CQ973">
            <v>36.5</v>
          </cell>
          <cell r="CS973" t="str">
            <v xml:space="preserve">2000  - &lt;2500 </v>
          </cell>
          <cell r="CT973">
            <v>268.32</v>
          </cell>
          <cell r="CU973">
            <v>124.8</v>
          </cell>
          <cell r="CV973">
            <v>458.64</v>
          </cell>
          <cell r="CW973">
            <v>723.84</v>
          </cell>
          <cell r="CX973">
            <v>364</v>
          </cell>
          <cell r="CY973">
            <v>3.12</v>
          </cell>
          <cell r="CZ973">
            <v>320.32</v>
          </cell>
          <cell r="DA973">
            <v>196.56</v>
          </cell>
          <cell r="DB973">
            <v>117.52</v>
          </cell>
          <cell r="DC973">
            <v>3.12</v>
          </cell>
          <cell r="DD973">
            <v>16.64</v>
          </cell>
          <cell r="DE973">
            <v>2596.88</v>
          </cell>
          <cell r="DG973" t="str">
            <v>60-64 yrs.</v>
          </cell>
          <cell r="DH973">
            <v>1251</v>
          </cell>
          <cell r="DI973">
            <v>1411</v>
          </cell>
          <cell r="DJ973">
            <v>2662</v>
          </cell>
          <cell r="DK973">
            <v>577</v>
          </cell>
          <cell r="DL973">
            <v>178</v>
          </cell>
          <cell r="DM973">
            <v>755</v>
          </cell>
          <cell r="DN973">
            <v>0</v>
          </cell>
          <cell r="DO973">
            <v>0</v>
          </cell>
          <cell r="DP973">
            <v>0</v>
          </cell>
          <cell r="DQ973">
            <v>674</v>
          </cell>
          <cell r="DR973">
            <v>1233</v>
          </cell>
          <cell r="DS973">
            <v>1907</v>
          </cell>
          <cell r="DT973">
            <v>577</v>
          </cell>
          <cell r="DU973">
            <v>178</v>
          </cell>
          <cell r="DV973">
            <v>755</v>
          </cell>
        </row>
        <row r="974">
          <cell r="CL974" t="str">
            <v>St.Vincent &amp; the Grenadines</v>
          </cell>
          <cell r="CM974">
            <v>32</v>
          </cell>
          <cell r="CN974">
            <v>0</v>
          </cell>
          <cell r="CO974">
            <v>0</v>
          </cell>
          <cell r="CP974">
            <v>32</v>
          </cell>
          <cell r="CQ974">
            <v>100</v>
          </cell>
          <cell r="CS974" t="str">
            <v xml:space="preserve">2500  - &lt;3000 </v>
          </cell>
          <cell r="CT974">
            <v>215.28</v>
          </cell>
          <cell r="CU974">
            <v>126.88</v>
          </cell>
          <cell r="CV974">
            <v>465.92</v>
          </cell>
          <cell r="CW974">
            <v>419.12</v>
          </cell>
          <cell r="CX974">
            <v>138.32</v>
          </cell>
          <cell r="CY974">
            <v>0</v>
          </cell>
          <cell r="CZ974">
            <v>126.88</v>
          </cell>
          <cell r="DA974">
            <v>107.12</v>
          </cell>
          <cell r="DB974">
            <v>37.44</v>
          </cell>
          <cell r="DC974">
            <v>5.2</v>
          </cell>
          <cell r="DD974">
            <v>6.24</v>
          </cell>
          <cell r="DE974">
            <v>1648.4</v>
          </cell>
          <cell r="DG974" t="str">
            <v>65-69 yrs.</v>
          </cell>
          <cell r="DH974">
            <v>864</v>
          </cell>
          <cell r="DI974">
            <v>985</v>
          </cell>
          <cell r="DJ974">
            <v>1849</v>
          </cell>
          <cell r="DK974">
            <v>282</v>
          </cell>
          <cell r="DL974">
            <v>29</v>
          </cell>
          <cell r="DM974">
            <v>310</v>
          </cell>
          <cell r="DN974">
            <v>0</v>
          </cell>
          <cell r="DO974">
            <v>0</v>
          </cell>
          <cell r="DP974">
            <v>0</v>
          </cell>
          <cell r="DQ974">
            <v>582</v>
          </cell>
          <cell r="DR974">
            <v>956</v>
          </cell>
          <cell r="DS974">
            <v>1539</v>
          </cell>
          <cell r="DT974">
            <v>282</v>
          </cell>
          <cell r="DU974">
            <v>29</v>
          </cell>
          <cell r="DV974">
            <v>310</v>
          </cell>
        </row>
        <row r="975">
          <cell r="CL975" t="str">
            <v>Dominica</v>
          </cell>
          <cell r="CM975">
            <v>48</v>
          </cell>
          <cell r="CN975">
            <v>33</v>
          </cell>
          <cell r="CO975">
            <v>28</v>
          </cell>
          <cell r="CP975">
            <v>109</v>
          </cell>
          <cell r="CQ975">
            <v>74.3</v>
          </cell>
          <cell r="CS975" t="str">
            <v xml:space="preserve">3000  - &lt;3500 </v>
          </cell>
          <cell r="CT975">
            <v>281.83999999999997</v>
          </cell>
          <cell r="CU975">
            <v>168.48</v>
          </cell>
          <cell r="CV975">
            <v>378.56</v>
          </cell>
          <cell r="CW975">
            <v>186.16</v>
          </cell>
          <cell r="CX975">
            <v>88.4</v>
          </cell>
          <cell r="CY975">
            <v>2.08</v>
          </cell>
          <cell r="CZ975">
            <v>66.56</v>
          </cell>
          <cell r="DA975">
            <v>58.24</v>
          </cell>
          <cell r="DB975">
            <v>29.12</v>
          </cell>
          <cell r="DC975">
            <v>14.56</v>
          </cell>
          <cell r="DD975">
            <v>2.08</v>
          </cell>
          <cell r="DE975">
            <v>1276.08</v>
          </cell>
          <cell r="DG975" t="str">
            <v>70-74 yrs.</v>
          </cell>
          <cell r="DH975">
            <v>587</v>
          </cell>
          <cell r="DI975">
            <v>743</v>
          </cell>
          <cell r="DJ975">
            <v>1330</v>
          </cell>
          <cell r="DK975">
            <v>87</v>
          </cell>
          <cell r="DL975">
            <v>38</v>
          </cell>
          <cell r="DM975">
            <v>125</v>
          </cell>
          <cell r="DN975">
            <v>0</v>
          </cell>
          <cell r="DO975">
            <v>0</v>
          </cell>
          <cell r="DP975">
            <v>0</v>
          </cell>
          <cell r="DQ975">
            <v>500</v>
          </cell>
          <cell r="DR975">
            <v>705</v>
          </cell>
          <cell r="DS975">
            <v>1205</v>
          </cell>
          <cell r="DT975">
            <v>87</v>
          </cell>
          <cell r="DU975">
            <v>38</v>
          </cell>
          <cell r="DV975">
            <v>125</v>
          </cell>
        </row>
        <row r="976">
          <cell r="CS976" t="str">
            <v xml:space="preserve">3500  - &lt;4000 </v>
          </cell>
          <cell r="CT976">
            <v>169.52</v>
          </cell>
          <cell r="CU976">
            <v>200.72</v>
          </cell>
          <cell r="CV976">
            <v>192.4</v>
          </cell>
          <cell r="CW976">
            <v>105.04</v>
          </cell>
          <cell r="CX976">
            <v>60.32</v>
          </cell>
          <cell r="CY976">
            <v>1.04</v>
          </cell>
          <cell r="CZ976">
            <v>29.12</v>
          </cell>
          <cell r="DA976">
            <v>12.48</v>
          </cell>
          <cell r="DB976">
            <v>15.6</v>
          </cell>
          <cell r="DC976">
            <v>5.2</v>
          </cell>
          <cell r="DD976">
            <v>2.08</v>
          </cell>
          <cell r="DE976">
            <v>793.52</v>
          </cell>
          <cell r="DG976" t="str">
            <v>75-79 yrs.</v>
          </cell>
          <cell r="DH976">
            <v>390</v>
          </cell>
          <cell r="DI976">
            <v>569</v>
          </cell>
          <cell r="DJ976">
            <v>959</v>
          </cell>
          <cell r="DK976">
            <v>45</v>
          </cell>
          <cell r="DL976">
            <v>9</v>
          </cell>
          <cell r="DM976">
            <v>53</v>
          </cell>
          <cell r="DN976">
            <v>0</v>
          </cell>
          <cell r="DO976">
            <v>0</v>
          </cell>
          <cell r="DP976">
            <v>0</v>
          </cell>
          <cell r="DQ976">
            <v>345</v>
          </cell>
          <cell r="DR976">
            <v>560</v>
          </cell>
          <cell r="DS976">
            <v>906</v>
          </cell>
          <cell r="DT976">
            <v>45</v>
          </cell>
          <cell r="DU976">
            <v>9</v>
          </cell>
          <cell r="DV976">
            <v>53</v>
          </cell>
        </row>
        <row r="977">
          <cell r="CL977" t="str">
            <v>Europe</v>
          </cell>
          <cell r="CS977" t="str">
            <v xml:space="preserve">4000  - &lt;5000 </v>
          </cell>
          <cell r="CT977">
            <v>277.68</v>
          </cell>
          <cell r="CU977">
            <v>266.24</v>
          </cell>
          <cell r="CV977">
            <v>193.44</v>
          </cell>
          <cell r="CW977">
            <v>90.48</v>
          </cell>
          <cell r="CX977">
            <v>24.96</v>
          </cell>
          <cell r="CY977">
            <v>0</v>
          </cell>
          <cell r="CZ977">
            <v>33.28</v>
          </cell>
          <cell r="DA977">
            <v>20.8</v>
          </cell>
          <cell r="DB977">
            <v>1.04</v>
          </cell>
          <cell r="DC977">
            <v>12.48</v>
          </cell>
          <cell r="DD977">
            <v>2.08</v>
          </cell>
          <cell r="DE977">
            <v>922.48</v>
          </cell>
          <cell r="DG977" t="str">
            <v>80-84 yrs.</v>
          </cell>
          <cell r="DH977">
            <v>264</v>
          </cell>
          <cell r="DI977">
            <v>398</v>
          </cell>
          <cell r="DJ977">
            <v>662</v>
          </cell>
          <cell r="DK977">
            <v>0</v>
          </cell>
          <cell r="DL977">
            <v>0</v>
          </cell>
          <cell r="DM977">
            <v>0</v>
          </cell>
          <cell r="DN977">
            <v>0</v>
          </cell>
          <cell r="DO977">
            <v>0</v>
          </cell>
          <cell r="DP977">
            <v>0</v>
          </cell>
          <cell r="DQ977">
            <v>264</v>
          </cell>
          <cell r="DR977">
            <v>398</v>
          </cell>
          <cell r="DS977">
            <v>662</v>
          </cell>
          <cell r="DT977">
            <v>0</v>
          </cell>
          <cell r="DU977">
            <v>0</v>
          </cell>
          <cell r="DV977">
            <v>0</v>
          </cell>
        </row>
        <row r="978">
          <cell r="CL978" t="str">
            <v>United Kingdom</v>
          </cell>
          <cell r="CM978">
            <v>48</v>
          </cell>
          <cell r="CN978">
            <v>0</v>
          </cell>
          <cell r="CO978">
            <v>28</v>
          </cell>
          <cell r="CP978">
            <v>76</v>
          </cell>
          <cell r="CQ978">
            <v>63.3</v>
          </cell>
          <cell r="CS978" t="str">
            <v xml:space="preserve">5000  - &lt;6000 </v>
          </cell>
          <cell r="CT978">
            <v>211.12</v>
          </cell>
          <cell r="CU978">
            <v>97.76</v>
          </cell>
          <cell r="CV978">
            <v>61.36</v>
          </cell>
          <cell r="CW978">
            <v>14.56</v>
          </cell>
          <cell r="CX978">
            <v>10.4</v>
          </cell>
          <cell r="CY978">
            <v>0</v>
          </cell>
          <cell r="CZ978">
            <v>11.44</v>
          </cell>
          <cell r="DA978">
            <v>16.64</v>
          </cell>
          <cell r="DB978">
            <v>0</v>
          </cell>
          <cell r="DC978">
            <v>10.4</v>
          </cell>
          <cell r="DD978">
            <v>1.04</v>
          </cell>
          <cell r="DE978">
            <v>434.72</v>
          </cell>
          <cell r="DG978" t="str">
            <v>85-89 yrs.</v>
          </cell>
          <cell r="DH978">
            <v>136</v>
          </cell>
          <cell r="DI978">
            <v>238</v>
          </cell>
          <cell r="DJ978">
            <v>374</v>
          </cell>
          <cell r="DK978">
            <v>0</v>
          </cell>
          <cell r="DL978">
            <v>0</v>
          </cell>
          <cell r="DM978">
            <v>0</v>
          </cell>
          <cell r="DN978">
            <v>0</v>
          </cell>
          <cell r="DO978">
            <v>0</v>
          </cell>
          <cell r="DP978">
            <v>0</v>
          </cell>
          <cell r="DQ978">
            <v>136</v>
          </cell>
          <cell r="DR978">
            <v>238</v>
          </cell>
          <cell r="DS978">
            <v>374</v>
          </cell>
          <cell r="DT978">
            <v>0</v>
          </cell>
          <cell r="DU978">
            <v>0</v>
          </cell>
          <cell r="DV978">
            <v>0</v>
          </cell>
        </row>
        <row r="979">
          <cell r="CL979" t="str">
            <v>Germany</v>
          </cell>
          <cell r="CM979">
            <v>32</v>
          </cell>
          <cell r="CN979">
            <v>0</v>
          </cell>
          <cell r="CO979">
            <v>0</v>
          </cell>
          <cell r="CP979">
            <v>32</v>
          </cell>
          <cell r="CQ979">
            <v>100</v>
          </cell>
          <cell r="CS979" t="str">
            <v xml:space="preserve">6000  - &lt;7000 </v>
          </cell>
          <cell r="CT979">
            <v>131.04</v>
          </cell>
          <cell r="CU979">
            <v>53.04</v>
          </cell>
          <cell r="CV979">
            <v>37.44</v>
          </cell>
          <cell r="CW979">
            <v>4.16</v>
          </cell>
          <cell r="CX979">
            <v>1.04</v>
          </cell>
          <cell r="CY979">
            <v>0</v>
          </cell>
          <cell r="CZ979">
            <v>5.2</v>
          </cell>
          <cell r="DA979">
            <v>4.16</v>
          </cell>
          <cell r="DB979">
            <v>0</v>
          </cell>
          <cell r="DC979">
            <v>23.92</v>
          </cell>
          <cell r="DD979">
            <v>0</v>
          </cell>
          <cell r="DE979">
            <v>260</v>
          </cell>
          <cell r="DG979" t="str">
            <v>90-94 yrs.</v>
          </cell>
          <cell r="DH979">
            <v>47</v>
          </cell>
          <cell r="DI979">
            <v>92</v>
          </cell>
          <cell r="DJ979">
            <v>139</v>
          </cell>
          <cell r="DK979">
            <v>0</v>
          </cell>
          <cell r="DL979">
            <v>0</v>
          </cell>
          <cell r="DM979">
            <v>0</v>
          </cell>
          <cell r="DN979">
            <v>0</v>
          </cell>
          <cell r="DO979">
            <v>0</v>
          </cell>
          <cell r="DP979">
            <v>0</v>
          </cell>
          <cell r="DQ979">
            <v>47</v>
          </cell>
          <cell r="DR979">
            <v>92</v>
          </cell>
          <cell r="DS979">
            <v>139</v>
          </cell>
          <cell r="DT979">
            <v>0</v>
          </cell>
          <cell r="DU979">
            <v>0</v>
          </cell>
          <cell r="DV979">
            <v>0</v>
          </cell>
        </row>
        <row r="980">
          <cell r="CL980" t="str">
            <v>Italy</v>
          </cell>
          <cell r="CM980">
            <v>48</v>
          </cell>
          <cell r="CN980">
            <v>0</v>
          </cell>
          <cell r="CO980">
            <v>0</v>
          </cell>
          <cell r="CP980">
            <v>48</v>
          </cell>
          <cell r="CQ980">
            <v>100</v>
          </cell>
          <cell r="CS980" t="str">
            <v xml:space="preserve">7000  - &lt;8000 </v>
          </cell>
          <cell r="CT980">
            <v>87.36</v>
          </cell>
          <cell r="CU980">
            <v>23.92</v>
          </cell>
          <cell r="CV980">
            <v>22.88</v>
          </cell>
          <cell r="CW980">
            <v>1.04</v>
          </cell>
          <cell r="CX980">
            <v>1.04</v>
          </cell>
          <cell r="CY980">
            <v>0</v>
          </cell>
          <cell r="CZ980">
            <v>0</v>
          </cell>
          <cell r="DA980">
            <v>2.08</v>
          </cell>
          <cell r="DB980">
            <v>0</v>
          </cell>
          <cell r="DC980">
            <v>2.08</v>
          </cell>
          <cell r="DD980">
            <v>1.04</v>
          </cell>
          <cell r="DE980">
            <v>141.44</v>
          </cell>
          <cell r="DG980" t="str">
            <v>95+</v>
          </cell>
          <cell r="DH980">
            <v>20</v>
          </cell>
          <cell r="DI980">
            <v>30</v>
          </cell>
          <cell r="DJ980">
            <v>50</v>
          </cell>
          <cell r="DK980">
            <v>0</v>
          </cell>
          <cell r="DL980">
            <v>0</v>
          </cell>
          <cell r="DM980">
            <v>0</v>
          </cell>
          <cell r="DN980">
            <v>0</v>
          </cell>
          <cell r="DO980">
            <v>0</v>
          </cell>
          <cell r="DP980">
            <v>0</v>
          </cell>
          <cell r="DQ980">
            <v>20</v>
          </cell>
          <cell r="DR980">
            <v>30</v>
          </cell>
          <cell r="DS980">
            <v>50</v>
          </cell>
          <cell r="DT980">
            <v>0</v>
          </cell>
          <cell r="DU980">
            <v>0</v>
          </cell>
          <cell r="DV980">
            <v>0</v>
          </cell>
        </row>
        <row r="981">
          <cell r="CL981" t="str">
            <v>Spain</v>
          </cell>
          <cell r="CM981">
            <v>32</v>
          </cell>
          <cell r="CN981">
            <v>0</v>
          </cell>
          <cell r="CO981">
            <v>42</v>
          </cell>
          <cell r="CP981">
            <v>74</v>
          </cell>
          <cell r="CQ981">
            <v>43.4</v>
          </cell>
          <cell r="CS981" t="str">
            <v>8000 or more</v>
          </cell>
          <cell r="CT981">
            <v>134.16</v>
          </cell>
          <cell r="CU981">
            <v>68.64</v>
          </cell>
          <cell r="CV981">
            <v>24.96</v>
          </cell>
          <cell r="CW981">
            <v>1.04</v>
          </cell>
          <cell r="CX981">
            <v>3.12</v>
          </cell>
          <cell r="CY981">
            <v>0</v>
          </cell>
          <cell r="CZ981">
            <v>4.16</v>
          </cell>
          <cell r="DA981">
            <v>1.04</v>
          </cell>
          <cell r="DB981">
            <v>1.04</v>
          </cell>
          <cell r="DC981">
            <v>10.4</v>
          </cell>
          <cell r="DD981">
            <v>1.04</v>
          </cell>
          <cell r="DE981">
            <v>249.6</v>
          </cell>
          <cell r="DG981" t="str">
            <v>Not Rep.</v>
          </cell>
        </row>
        <row r="982">
          <cell r="CL982" t="str">
            <v>Portugal</v>
          </cell>
          <cell r="CM982">
            <v>32</v>
          </cell>
          <cell r="CN982">
            <v>0</v>
          </cell>
          <cell r="CO982">
            <v>56</v>
          </cell>
          <cell r="CP982">
            <v>88</v>
          </cell>
          <cell r="CQ982">
            <v>36.5</v>
          </cell>
          <cell r="CS982" t="str">
            <v>Not reported</v>
          </cell>
          <cell r="CT982">
            <v>44.72</v>
          </cell>
          <cell r="CU982">
            <v>13.52</v>
          </cell>
          <cell r="CV982">
            <v>13.52</v>
          </cell>
          <cell r="CW982">
            <v>15.6</v>
          </cell>
          <cell r="CX982">
            <v>22.88</v>
          </cell>
          <cell r="CY982">
            <v>2.08</v>
          </cell>
          <cell r="CZ982">
            <v>37.44</v>
          </cell>
          <cell r="DA982">
            <v>16.64</v>
          </cell>
          <cell r="DB982">
            <v>15.6</v>
          </cell>
          <cell r="DC982">
            <v>0</v>
          </cell>
          <cell r="DD982">
            <v>39.520000000000003</v>
          </cell>
          <cell r="DE982">
            <v>221.52</v>
          </cell>
        </row>
        <row r="983">
          <cell r="CL983" t="str">
            <v>Europe Other</v>
          </cell>
          <cell r="CM983">
            <v>16</v>
          </cell>
          <cell r="CN983">
            <v>0</v>
          </cell>
          <cell r="CO983">
            <v>0</v>
          </cell>
          <cell r="CP983">
            <v>16</v>
          </cell>
          <cell r="CQ983">
            <v>100</v>
          </cell>
          <cell r="DG983" t="str">
            <v>Total (without NR)</v>
          </cell>
          <cell r="DH983">
            <v>30106</v>
          </cell>
          <cell r="DI983">
            <v>31209</v>
          </cell>
          <cell r="DJ983">
            <v>61315</v>
          </cell>
          <cell r="DK983">
            <v>21547</v>
          </cell>
          <cell r="DL983">
            <v>15229</v>
          </cell>
          <cell r="DM983">
            <v>36776</v>
          </cell>
          <cell r="DN983">
            <v>1215</v>
          </cell>
          <cell r="DO983">
            <v>1312</v>
          </cell>
          <cell r="DP983">
            <v>2527</v>
          </cell>
          <cell r="DQ983">
            <v>7344</v>
          </cell>
          <cell r="DR983">
            <v>14668</v>
          </cell>
          <cell r="DS983">
            <v>22012</v>
          </cell>
          <cell r="DT983">
            <v>22762</v>
          </cell>
          <cell r="DU983">
            <v>16541</v>
          </cell>
          <cell r="DV983">
            <v>39303</v>
          </cell>
        </row>
        <row r="984">
          <cell r="CS984" t="str">
            <v>TOTAL</v>
          </cell>
          <cell r="CT984">
            <v>2310.88</v>
          </cell>
          <cell r="CU984">
            <v>1327.04</v>
          </cell>
          <cell r="CV984">
            <v>2727.92</v>
          </cell>
          <cell r="CW984">
            <v>5878.08</v>
          </cell>
          <cell r="CX984">
            <v>5598.32</v>
          </cell>
          <cell r="CY984">
            <v>245.44</v>
          </cell>
          <cell r="CZ984">
            <v>3990.48</v>
          </cell>
          <cell r="DA984">
            <v>1526.72</v>
          </cell>
          <cell r="DB984">
            <v>5331.04</v>
          </cell>
          <cell r="DC984">
            <v>123.76</v>
          </cell>
          <cell r="DD984">
            <v>160.16</v>
          </cell>
          <cell r="DE984">
            <v>29219.84</v>
          </cell>
        </row>
        <row r="985">
          <cell r="CL985" t="str">
            <v>Asia</v>
          </cell>
          <cell r="CS985" t="str">
            <v>Source: Census 1991</v>
          </cell>
          <cell r="DG985" t="str">
            <v>Source: Labour Force Survey, Aruba 1994;  Population Registry</v>
          </cell>
        </row>
        <row r="986">
          <cell r="CL986" t="str">
            <v>China</v>
          </cell>
          <cell r="CM986">
            <v>32</v>
          </cell>
          <cell r="CN986">
            <v>0</v>
          </cell>
          <cell r="CO986">
            <v>42</v>
          </cell>
          <cell r="CP986">
            <v>74</v>
          </cell>
          <cell r="CQ986">
            <v>43.4</v>
          </cell>
        </row>
        <row r="987">
          <cell r="CL987" t="str">
            <v>Japan</v>
          </cell>
          <cell r="CM987">
            <v>0</v>
          </cell>
          <cell r="CN987">
            <v>16</v>
          </cell>
          <cell r="CO987">
            <v>0</v>
          </cell>
          <cell r="CP987">
            <v>16</v>
          </cell>
          <cell r="CQ987">
            <v>100</v>
          </cell>
        </row>
        <row r="988">
          <cell r="CL988" t="str">
            <v>Philippines</v>
          </cell>
          <cell r="CM988">
            <v>145</v>
          </cell>
          <cell r="CN988">
            <v>0</v>
          </cell>
          <cell r="CO988">
            <v>14</v>
          </cell>
          <cell r="CP988">
            <v>159</v>
          </cell>
          <cell r="CQ988">
            <v>91.2</v>
          </cell>
          <cell r="CZ988" t="str">
            <v>Main</v>
          </cell>
          <cell r="DA988" t="str">
            <v>Socialeconomic</v>
          </cell>
        </row>
        <row r="989">
          <cell r="CL989" t="str">
            <v>India</v>
          </cell>
          <cell r="CM989">
            <v>48</v>
          </cell>
          <cell r="CN989">
            <v>0</v>
          </cell>
          <cell r="CO989">
            <v>0</v>
          </cell>
          <cell r="CP989">
            <v>48</v>
          </cell>
          <cell r="CQ989">
            <v>100</v>
          </cell>
          <cell r="CT989" t="str">
            <v>Table  291. Population 14 years of age and over by activity status and country of nationality (and for Dutch nationals by country of birth), 1991</v>
          </cell>
          <cell r="DR989" t="str">
            <v>Main</v>
          </cell>
          <cell r="DS989" t="str">
            <v>Socialeconomic</v>
          </cell>
        </row>
        <row r="990">
          <cell r="CL990" t="str">
            <v>Asia Other</v>
          </cell>
          <cell r="CM990">
            <v>48</v>
          </cell>
          <cell r="CN990">
            <v>0</v>
          </cell>
          <cell r="CO990">
            <v>14</v>
          </cell>
          <cell r="CP990">
            <v>62</v>
          </cell>
          <cell r="CQ990">
            <v>77.5</v>
          </cell>
          <cell r="DD990" t="str">
            <v>Table 295. Population by activity status, age and sex, 1991</v>
          </cell>
        </row>
        <row r="991">
          <cell r="CT991" t="str">
            <v xml:space="preserve">                                                                                                                                                                                        </v>
          </cell>
          <cell r="CU991" t="str">
            <v>Activity Status</v>
          </cell>
        </row>
        <row r="992">
          <cell r="CL992" t="str">
            <v>Africa</v>
          </cell>
          <cell r="CM992">
            <v>16</v>
          </cell>
          <cell r="CN992">
            <v>0</v>
          </cell>
          <cell r="CO992">
            <v>0</v>
          </cell>
          <cell r="CP992">
            <v>16</v>
          </cell>
          <cell r="CQ992">
            <v>100</v>
          </cell>
          <cell r="CT992" t="str">
            <v>Country of</v>
          </cell>
          <cell r="CU992" t="str">
            <v xml:space="preserve">           Economically active</v>
          </cell>
          <cell r="CW992" t="str">
            <v xml:space="preserve">      Not economically active</v>
          </cell>
          <cell r="DA992" t="str">
            <v>Activity</v>
          </cell>
          <cell r="DB992" t="str">
            <v>Total population</v>
          </cell>
        </row>
        <row r="993">
          <cell r="CT993" t="str">
            <v>nationality</v>
          </cell>
          <cell r="CU993" t="str">
            <v>Employed</v>
          </cell>
          <cell r="CV993" t="str">
            <v>Unemployed</v>
          </cell>
          <cell r="CW993" t="str">
            <v>Home-makers</v>
          </cell>
          <cell r="CX993" t="str">
            <v>Students</v>
          </cell>
          <cell r="CY993" t="str">
            <v>Income</v>
          </cell>
          <cell r="CZ993" t="str">
            <v>Other</v>
          </cell>
          <cell r="DA993" t="str">
            <v>status</v>
          </cell>
          <cell r="DB993" t="str">
            <v>14 years of age</v>
          </cell>
          <cell r="DE993" t="str">
            <v xml:space="preserve">Population Oct.6. </v>
          </cell>
        </row>
        <row r="994">
          <cell r="CL994" t="str">
            <v>Oceania</v>
          </cell>
          <cell r="CM994">
            <v>32</v>
          </cell>
          <cell r="CN994">
            <v>33</v>
          </cell>
          <cell r="CO994">
            <v>70</v>
          </cell>
          <cell r="CP994">
            <v>135</v>
          </cell>
          <cell r="CQ994">
            <v>48.1</v>
          </cell>
          <cell r="CY994" t="str">
            <v>recipients</v>
          </cell>
          <cell r="CZ994" t="str">
            <v>non-actives</v>
          </cell>
          <cell r="DA994" t="str">
            <v>unknown</v>
          </cell>
          <cell r="DB994" t="str">
            <v>and over</v>
          </cell>
          <cell r="DE994" t="str">
            <v>Census 1991</v>
          </cell>
          <cell r="DR994" t="str">
            <v>Total labor</v>
          </cell>
        </row>
        <row r="995">
          <cell r="CT995" t="str">
            <v>North America</v>
          </cell>
          <cell r="DH995" t="str">
            <v>Employed</v>
          </cell>
          <cell r="DK995" t="str">
            <v>Unemployed</v>
          </cell>
          <cell r="DN995" t="str">
            <v>Non Active</v>
          </cell>
          <cell r="DQ995" t="str">
            <v>Unknown</v>
          </cell>
        </row>
        <row r="996">
          <cell r="CL996" t="str">
            <v>Total</v>
          </cell>
          <cell r="CM996">
            <v>41501</v>
          </cell>
          <cell r="CN996">
            <v>3339</v>
          </cell>
          <cell r="CO996">
            <v>26645</v>
          </cell>
          <cell r="CP996">
            <v>71485</v>
          </cell>
          <cell r="CQ996">
            <v>62.7</v>
          </cell>
          <cell r="CT996" t="str">
            <v>USA</v>
          </cell>
          <cell r="CU996">
            <v>297.14999999999998</v>
          </cell>
          <cell r="CV996">
            <v>9.4499999999999993</v>
          </cell>
          <cell r="CW996">
            <v>68.25</v>
          </cell>
          <cell r="CX996">
            <v>49.35</v>
          </cell>
          <cell r="CY996">
            <v>49.35</v>
          </cell>
          <cell r="CZ996">
            <v>44.1</v>
          </cell>
          <cell r="DA996">
            <v>2.1</v>
          </cell>
          <cell r="DB996">
            <v>519.75</v>
          </cell>
          <cell r="DD996" t="str">
            <v>Age-group</v>
          </cell>
          <cell r="DE996" t="str">
            <v>Male</v>
          </cell>
          <cell r="DF996" t="str">
            <v>Female</v>
          </cell>
          <cell r="DG996" t="str">
            <v>Total</v>
          </cell>
          <cell r="DH996" t="str">
            <v>Male</v>
          </cell>
          <cell r="DI996" t="str">
            <v>Female</v>
          </cell>
          <cell r="DJ996" t="str">
            <v>Total</v>
          </cell>
          <cell r="DK996" t="str">
            <v>Male</v>
          </cell>
          <cell r="DL996" t="str">
            <v>Female</v>
          </cell>
          <cell r="DM996" t="str">
            <v xml:space="preserve">Total </v>
          </cell>
          <cell r="DN996" t="str">
            <v>Male</v>
          </cell>
          <cell r="DO996" t="str">
            <v>Female</v>
          </cell>
          <cell r="DP996" t="str">
            <v>Total</v>
          </cell>
          <cell r="DQ996" t="str">
            <v>Act. Status</v>
          </cell>
          <cell r="DR996" t="str">
            <v>Male</v>
          </cell>
          <cell r="DS996" t="str">
            <v>Female</v>
          </cell>
          <cell r="DT996" t="str">
            <v>Total</v>
          </cell>
        </row>
        <row r="997">
          <cell r="CT997" t="str">
            <v>Other North Am. country</v>
          </cell>
          <cell r="CU997">
            <v>46.2</v>
          </cell>
          <cell r="CV997">
            <v>2.1</v>
          </cell>
          <cell r="CW997">
            <v>9.4499999999999993</v>
          </cell>
          <cell r="CX997">
            <v>3.15</v>
          </cell>
          <cell r="CY997">
            <v>4.2</v>
          </cell>
          <cell r="CZ997">
            <v>6.3</v>
          </cell>
          <cell r="DA997">
            <v>1.05</v>
          </cell>
          <cell r="DB997">
            <v>72.45</v>
          </cell>
        </row>
        <row r="998">
          <cell r="CL998" t="str">
            <v>Source: Labor Force Survey 1997</v>
          </cell>
          <cell r="DD998" t="str">
            <v>14 yrs.</v>
          </cell>
          <cell r="DE998">
            <v>463</v>
          </cell>
          <cell r="DF998">
            <v>493</v>
          </cell>
          <cell r="DG998">
            <v>956</v>
          </cell>
          <cell r="DH998">
            <v>6</v>
          </cell>
          <cell r="DI998">
            <v>1</v>
          </cell>
          <cell r="DJ998">
            <v>7</v>
          </cell>
          <cell r="DK998">
            <v>1</v>
          </cell>
          <cell r="DL998">
            <v>1</v>
          </cell>
          <cell r="DM998">
            <v>2</v>
          </cell>
          <cell r="DN998">
            <v>453</v>
          </cell>
          <cell r="DO998">
            <v>488</v>
          </cell>
          <cell r="DP998">
            <v>941</v>
          </cell>
          <cell r="DQ998">
            <v>4</v>
          </cell>
          <cell r="DR998">
            <v>7</v>
          </cell>
          <cell r="DS998">
            <v>2</v>
          </cell>
          <cell r="DT998">
            <v>9</v>
          </cell>
        </row>
        <row r="999">
          <cell r="CT999" t="str">
            <v>Central America</v>
          </cell>
          <cell r="DD999" t="str">
            <v>15-19 yrs.</v>
          </cell>
          <cell r="DE999">
            <v>2313</v>
          </cell>
          <cell r="DF999">
            <v>2188</v>
          </cell>
          <cell r="DG999">
            <v>4501</v>
          </cell>
          <cell r="DH999">
            <v>391</v>
          </cell>
          <cell r="DI999">
            <v>348</v>
          </cell>
          <cell r="DJ999">
            <v>739</v>
          </cell>
          <cell r="DK999">
            <v>102</v>
          </cell>
          <cell r="DL999">
            <v>84</v>
          </cell>
          <cell r="DM999">
            <v>186</v>
          </cell>
          <cell r="DN999">
            <v>1808</v>
          </cell>
          <cell r="DO999">
            <v>1738</v>
          </cell>
          <cell r="DP999">
            <v>3546</v>
          </cell>
          <cell r="DQ999">
            <v>30</v>
          </cell>
          <cell r="DR999">
            <v>493</v>
          </cell>
          <cell r="DS999">
            <v>432</v>
          </cell>
          <cell r="DT999">
            <v>925</v>
          </cell>
        </row>
        <row r="1000">
          <cell r="CN1000" t="str">
            <v>Main</v>
          </cell>
          <cell r="CO1000" t="str">
            <v>Socialeconomic</v>
          </cell>
          <cell r="CT1000" t="str">
            <v>Country in Central America</v>
          </cell>
          <cell r="CU1000">
            <v>23.1</v>
          </cell>
          <cell r="CV1000">
            <v>1.05</v>
          </cell>
          <cell r="CW1000">
            <v>7.35</v>
          </cell>
          <cell r="CX1000">
            <v>1.05</v>
          </cell>
          <cell r="CY1000">
            <v>1.05</v>
          </cell>
          <cell r="CZ1000">
            <v>1.05</v>
          </cell>
          <cell r="DA1000">
            <v>1.05</v>
          </cell>
          <cell r="DB1000">
            <v>35.700000000000003</v>
          </cell>
          <cell r="DD1000" t="str">
            <v>20-24 yrs.</v>
          </cell>
          <cell r="DE1000">
            <v>2244</v>
          </cell>
          <cell r="DF1000">
            <v>2168</v>
          </cell>
          <cell r="DG1000">
            <v>4412</v>
          </cell>
          <cell r="DH1000">
            <v>1611</v>
          </cell>
          <cell r="DI1000">
            <v>1416</v>
          </cell>
          <cell r="DJ1000">
            <v>3027</v>
          </cell>
          <cell r="DK1000">
            <v>194</v>
          </cell>
          <cell r="DL1000">
            <v>133</v>
          </cell>
          <cell r="DM1000">
            <v>327</v>
          </cell>
          <cell r="DN1000">
            <v>427</v>
          </cell>
          <cell r="DO1000">
            <v>608</v>
          </cell>
          <cell r="DP1000">
            <v>1035</v>
          </cell>
          <cell r="DQ1000">
            <v>22</v>
          </cell>
          <cell r="DR1000">
            <v>1805</v>
          </cell>
          <cell r="DS1000">
            <v>1549</v>
          </cell>
          <cell r="DT1000">
            <v>3354</v>
          </cell>
        </row>
        <row r="1001">
          <cell r="CL1001" t="str">
            <v>Table 299. Participation rate by education (ISCED), 1997</v>
          </cell>
          <cell r="DD1001" t="str">
            <v>25-29 yrs.</v>
          </cell>
          <cell r="DE1001">
            <v>2859</v>
          </cell>
          <cell r="DF1001">
            <v>2921</v>
          </cell>
          <cell r="DG1001">
            <v>5780</v>
          </cell>
          <cell r="DH1001">
            <v>2454</v>
          </cell>
          <cell r="DI1001">
            <v>2104</v>
          </cell>
          <cell r="DJ1001">
            <v>4558</v>
          </cell>
          <cell r="DK1001">
            <v>179</v>
          </cell>
          <cell r="DL1001">
            <v>144</v>
          </cell>
          <cell r="DM1001">
            <v>323</v>
          </cell>
          <cell r="DN1001">
            <v>217</v>
          </cell>
          <cell r="DO1001">
            <v>669</v>
          </cell>
          <cell r="DP1001">
            <v>886</v>
          </cell>
          <cell r="DQ1001">
            <v>15</v>
          </cell>
          <cell r="DR1001">
            <v>2633</v>
          </cell>
          <cell r="DS1001">
            <v>2248</v>
          </cell>
          <cell r="DT1001">
            <v>4881</v>
          </cell>
        </row>
        <row r="1002">
          <cell r="CT1002" t="str">
            <v>South America</v>
          </cell>
          <cell r="DD1002" t="str">
            <v>30-34 yrs.</v>
          </cell>
          <cell r="DE1002">
            <v>3349</v>
          </cell>
          <cell r="DF1002">
            <v>3404</v>
          </cell>
          <cell r="DG1002">
            <v>6753</v>
          </cell>
          <cell r="DH1002">
            <v>2949</v>
          </cell>
          <cell r="DI1002">
            <v>2367</v>
          </cell>
          <cell r="DJ1002">
            <v>5316</v>
          </cell>
          <cell r="DK1002">
            <v>167</v>
          </cell>
          <cell r="DL1002">
            <v>158</v>
          </cell>
          <cell r="DM1002">
            <v>325</v>
          </cell>
          <cell r="DN1002">
            <v>221</v>
          </cell>
          <cell r="DO1002">
            <v>871</v>
          </cell>
          <cell r="DP1002">
            <v>1092</v>
          </cell>
          <cell r="DQ1002">
            <v>19</v>
          </cell>
          <cell r="DR1002">
            <v>3116</v>
          </cell>
          <cell r="DS1002">
            <v>2525</v>
          </cell>
          <cell r="DT1002">
            <v>5641</v>
          </cell>
        </row>
        <row r="1003">
          <cell r="CT1003" t="str">
            <v>Colombia</v>
          </cell>
          <cell r="CU1003">
            <v>3747.45</v>
          </cell>
          <cell r="CV1003">
            <v>360.15</v>
          </cell>
          <cell r="CW1003">
            <v>489.3</v>
          </cell>
          <cell r="CX1003">
            <v>147</v>
          </cell>
          <cell r="CY1003">
            <v>36.75</v>
          </cell>
          <cell r="CZ1003">
            <v>324.45</v>
          </cell>
          <cell r="DA1003">
            <v>12.6</v>
          </cell>
          <cell r="DB1003">
            <v>5117.7</v>
          </cell>
          <cell r="DD1003" t="str">
            <v>35-39 yrs.</v>
          </cell>
          <cell r="DE1003">
            <v>2954</v>
          </cell>
          <cell r="DF1003">
            <v>3216</v>
          </cell>
          <cell r="DG1003">
            <v>6170</v>
          </cell>
          <cell r="DH1003">
            <v>2614</v>
          </cell>
          <cell r="DI1003">
            <v>2107</v>
          </cell>
          <cell r="DJ1003">
            <v>4721</v>
          </cell>
          <cell r="DK1003">
            <v>111</v>
          </cell>
          <cell r="DL1003">
            <v>107</v>
          </cell>
          <cell r="DM1003">
            <v>218</v>
          </cell>
          <cell r="DN1003">
            <v>216</v>
          </cell>
          <cell r="DO1003">
            <v>991</v>
          </cell>
          <cell r="DP1003">
            <v>1207</v>
          </cell>
          <cell r="DQ1003">
            <v>23</v>
          </cell>
          <cell r="DR1003">
            <v>2725</v>
          </cell>
          <cell r="DS1003">
            <v>2214</v>
          </cell>
          <cell r="DT1003">
            <v>4939</v>
          </cell>
        </row>
        <row r="1004">
          <cell r="CM1004" t="str">
            <v>Employed</v>
          </cell>
          <cell r="CN1004" t="str">
            <v>Unemployed</v>
          </cell>
          <cell r="CO1004" t="str">
            <v>Total</v>
          </cell>
          <cell r="CP1004" t="str">
            <v>Participation</v>
          </cell>
          <cell r="CT1004" t="str">
            <v>Venezuela</v>
          </cell>
          <cell r="CU1004">
            <v>1449</v>
          </cell>
          <cell r="CV1004">
            <v>113.4</v>
          </cell>
          <cell r="CW1004">
            <v>263.55</v>
          </cell>
          <cell r="CX1004">
            <v>80.849999999999994</v>
          </cell>
          <cell r="CY1004">
            <v>38.85</v>
          </cell>
          <cell r="CZ1004">
            <v>122.85</v>
          </cell>
          <cell r="DA1004">
            <v>9.4499999999999993</v>
          </cell>
          <cell r="DB1004">
            <v>2077.9499999999998</v>
          </cell>
          <cell r="DD1004" t="str">
            <v>40-44 yrs.</v>
          </cell>
          <cell r="DE1004">
            <v>2476</v>
          </cell>
          <cell r="DF1004">
            <v>2627</v>
          </cell>
          <cell r="DG1004">
            <v>5103</v>
          </cell>
          <cell r="DH1004">
            <v>2205</v>
          </cell>
          <cell r="DI1004">
            <v>1575</v>
          </cell>
          <cell r="DJ1004">
            <v>3780</v>
          </cell>
          <cell r="DK1004">
            <v>92</v>
          </cell>
          <cell r="DL1004">
            <v>82</v>
          </cell>
          <cell r="DM1004">
            <v>174</v>
          </cell>
          <cell r="DN1004">
            <v>170</v>
          </cell>
          <cell r="DO1004">
            <v>961</v>
          </cell>
          <cell r="DP1004">
            <v>1131</v>
          </cell>
          <cell r="DQ1004">
            <v>19</v>
          </cell>
          <cell r="DR1004">
            <v>2297</v>
          </cell>
          <cell r="DS1004">
            <v>1657</v>
          </cell>
          <cell r="DT1004">
            <v>3954</v>
          </cell>
        </row>
        <row r="1005">
          <cell r="CL1005" t="str">
            <v xml:space="preserve">Education </v>
          </cell>
          <cell r="CM1005" t="str">
            <v>population</v>
          </cell>
          <cell r="CN1005" t="str">
            <v>population</v>
          </cell>
          <cell r="CO1005" t="str">
            <v>Population</v>
          </cell>
          <cell r="CP1005" t="str">
            <v>rate</v>
          </cell>
          <cell r="CT1005" t="str">
            <v>Suriname</v>
          </cell>
          <cell r="CU1005">
            <v>231</v>
          </cell>
          <cell r="CV1005">
            <v>13.65</v>
          </cell>
          <cell r="CW1005">
            <v>30.45</v>
          </cell>
          <cell r="CX1005">
            <v>51.45</v>
          </cell>
          <cell r="CY1005">
            <v>17.850000000000001</v>
          </cell>
          <cell r="CZ1005">
            <v>16.8</v>
          </cell>
          <cell r="DA1005">
            <v>0</v>
          </cell>
          <cell r="DB1005">
            <v>361.2</v>
          </cell>
          <cell r="DD1005" t="str">
            <v>45-49 yrs.</v>
          </cell>
          <cell r="DE1005">
            <v>1941</v>
          </cell>
          <cell r="DF1005">
            <v>2137</v>
          </cell>
          <cell r="DG1005">
            <v>4078</v>
          </cell>
          <cell r="DH1005">
            <v>1700</v>
          </cell>
          <cell r="DI1005">
            <v>1081</v>
          </cell>
          <cell r="DJ1005">
            <v>2781</v>
          </cell>
          <cell r="DK1005">
            <v>79</v>
          </cell>
          <cell r="DL1005">
            <v>73</v>
          </cell>
          <cell r="DM1005">
            <v>152</v>
          </cell>
          <cell r="DN1005">
            <v>159</v>
          </cell>
          <cell r="DO1005">
            <v>977</v>
          </cell>
          <cell r="DP1005">
            <v>1136</v>
          </cell>
          <cell r="DQ1005">
            <v>10</v>
          </cell>
          <cell r="DR1005">
            <v>1779</v>
          </cell>
          <cell r="DS1005">
            <v>1154</v>
          </cell>
          <cell r="DT1005">
            <v>2933</v>
          </cell>
        </row>
        <row r="1006">
          <cell r="CT1006" t="str">
            <v>Peru</v>
          </cell>
          <cell r="CU1006">
            <v>599.54999999999995</v>
          </cell>
          <cell r="CV1006">
            <v>22.05</v>
          </cell>
          <cell r="CW1006">
            <v>39.9</v>
          </cell>
          <cell r="CX1006">
            <v>16.8</v>
          </cell>
          <cell r="CY1006">
            <v>2.1</v>
          </cell>
          <cell r="CZ1006">
            <v>29.4</v>
          </cell>
          <cell r="DA1006">
            <v>2.1</v>
          </cell>
          <cell r="DB1006">
            <v>711.9</v>
          </cell>
          <cell r="DD1006" t="str">
            <v>50-54 yrs.</v>
          </cell>
          <cell r="DE1006">
            <v>1699</v>
          </cell>
          <cell r="DF1006">
            <v>1887</v>
          </cell>
          <cell r="DG1006">
            <v>3586</v>
          </cell>
          <cell r="DH1006">
            <v>1319</v>
          </cell>
          <cell r="DI1006">
            <v>750</v>
          </cell>
          <cell r="DJ1006">
            <v>2069</v>
          </cell>
          <cell r="DK1006">
            <v>54</v>
          </cell>
          <cell r="DL1006">
            <v>21</v>
          </cell>
          <cell r="DM1006">
            <v>75</v>
          </cell>
          <cell r="DN1006">
            <v>323</v>
          </cell>
          <cell r="DO1006">
            <v>1107</v>
          </cell>
          <cell r="DP1006">
            <v>1430</v>
          </cell>
          <cell r="DQ1006">
            <v>12</v>
          </cell>
          <cell r="DR1006">
            <v>1373</v>
          </cell>
          <cell r="DS1006">
            <v>771</v>
          </cell>
          <cell r="DT1006">
            <v>2144</v>
          </cell>
        </row>
        <row r="1007">
          <cell r="CT1007" t="str">
            <v>Other South Am. country</v>
          </cell>
          <cell r="CU1007">
            <v>289.8</v>
          </cell>
          <cell r="CV1007">
            <v>15.75</v>
          </cell>
          <cell r="CW1007">
            <v>57.75</v>
          </cell>
          <cell r="CX1007">
            <v>26.25</v>
          </cell>
          <cell r="CY1007">
            <v>9.4499999999999993</v>
          </cell>
          <cell r="CZ1007">
            <v>21</v>
          </cell>
          <cell r="DA1007">
            <v>2.1</v>
          </cell>
          <cell r="DB1007">
            <v>422.1</v>
          </cell>
          <cell r="DD1007" t="str">
            <v>55-59 yrs.</v>
          </cell>
          <cell r="DE1007">
            <v>1429</v>
          </cell>
          <cell r="DF1007">
            <v>1626</v>
          </cell>
          <cell r="DG1007">
            <v>3055</v>
          </cell>
          <cell r="DH1007">
            <v>877</v>
          </cell>
          <cell r="DI1007">
            <v>371</v>
          </cell>
          <cell r="DJ1007">
            <v>1248</v>
          </cell>
          <cell r="DK1007">
            <v>46</v>
          </cell>
          <cell r="DL1007">
            <v>16</v>
          </cell>
          <cell r="DM1007">
            <v>62</v>
          </cell>
          <cell r="DN1007">
            <v>502</v>
          </cell>
          <cell r="DO1007">
            <v>1226</v>
          </cell>
          <cell r="DP1007">
            <v>1728</v>
          </cell>
          <cell r="DQ1007">
            <v>18</v>
          </cell>
          <cell r="DR1007">
            <v>923</v>
          </cell>
          <cell r="DS1007">
            <v>387</v>
          </cell>
          <cell r="DT1007">
            <v>1310</v>
          </cell>
        </row>
        <row r="1008">
          <cell r="CL1008" t="str">
            <v>ISCED-0&amp;1</v>
          </cell>
          <cell r="CM1008">
            <v>13850</v>
          </cell>
          <cell r="CN1008">
            <v>1702</v>
          </cell>
          <cell r="CO1008">
            <v>35201</v>
          </cell>
          <cell r="CP1008">
            <v>44.2</v>
          </cell>
          <cell r="DD1008" t="str">
            <v>60-64 yrs.</v>
          </cell>
          <cell r="DE1008">
            <v>1013</v>
          </cell>
          <cell r="DF1008">
            <v>1113</v>
          </cell>
          <cell r="DG1008">
            <v>2126</v>
          </cell>
          <cell r="DH1008">
            <v>372</v>
          </cell>
          <cell r="DI1008">
            <v>129</v>
          </cell>
          <cell r="DJ1008">
            <v>501</v>
          </cell>
          <cell r="DK1008">
            <v>18</v>
          </cell>
          <cell r="DL1008">
            <v>6</v>
          </cell>
          <cell r="DM1008">
            <v>24</v>
          </cell>
          <cell r="DN1008">
            <v>618</v>
          </cell>
          <cell r="DO1008">
            <v>973</v>
          </cell>
          <cell r="DP1008">
            <v>1591</v>
          </cell>
          <cell r="DQ1008">
            <v>9</v>
          </cell>
          <cell r="DR1008">
            <v>390</v>
          </cell>
          <cell r="DS1008">
            <v>135</v>
          </cell>
          <cell r="DT1008">
            <v>525</v>
          </cell>
        </row>
        <row r="1009">
          <cell r="CL1009" t="str">
            <v>ISCED-2</v>
          </cell>
          <cell r="CM1009">
            <v>17473</v>
          </cell>
          <cell r="CN1009">
            <v>1277</v>
          </cell>
          <cell r="CO1009">
            <v>24098</v>
          </cell>
          <cell r="CP1009">
            <v>77.8</v>
          </cell>
          <cell r="CT1009" t="str">
            <v>Caribbean</v>
          </cell>
          <cell r="DD1009" t="str">
            <v>65+</v>
          </cell>
          <cell r="DE1009">
            <v>2033</v>
          </cell>
          <cell r="DF1009">
            <v>2686</v>
          </cell>
          <cell r="DG1009">
            <v>4719</v>
          </cell>
          <cell r="DH1009">
            <v>294</v>
          </cell>
          <cell r="DI1009">
            <v>92</v>
          </cell>
          <cell r="DJ1009">
            <v>386</v>
          </cell>
          <cell r="DK1009">
            <v>14</v>
          </cell>
          <cell r="DL1009">
            <v>6</v>
          </cell>
          <cell r="DM1009">
            <v>20</v>
          </cell>
          <cell r="DN1009">
            <v>1718</v>
          </cell>
          <cell r="DO1009">
            <v>2580</v>
          </cell>
          <cell r="DP1009">
            <v>4298</v>
          </cell>
          <cell r="DQ1009">
            <v>17</v>
          </cell>
          <cell r="DR1009">
            <v>308</v>
          </cell>
          <cell r="DS1009">
            <v>98</v>
          </cell>
          <cell r="DT1009">
            <v>406</v>
          </cell>
        </row>
        <row r="1010">
          <cell r="CL1010" t="str">
            <v>ISCED-3</v>
          </cell>
          <cell r="CM1010">
            <v>3189</v>
          </cell>
          <cell r="CN1010">
            <v>164</v>
          </cell>
          <cell r="CO1010">
            <v>4210</v>
          </cell>
          <cell r="CP1010">
            <v>79.599999999999994</v>
          </cell>
          <cell r="CT1010" t="str">
            <v>Dominican Republic</v>
          </cell>
          <cell r="CU1010">
            <v>1311.45</v>
          </cell>
          <cell r="CV1010">
            <v>153.30000000000001</v>
          </cell>
          <cell r="CW1010">
            <v>161.69999999999999</v>
          </cell>
          <cell r="CX1010">
            <v>84</v>
          </cell>
          <cell r="CY1010">
            <v>49.35</v>
          </cell>
          <cell r="CZ1010">
            <v>156.44999999999999</v>
          </cell>
          <cell r="DA1010">
            <v>13.65</v>
          </cell>
          <cell r="DB1010">
            <v>1929.9</v>
          </cell>
          <cell r="DD1010" t="str">
            <v>Not Rep.</v>
          </cell>
          <cell r="DE1010">
            <v>60</v>
          </cell>
          <cell r="DF1010">
            <v>80</v>
          </cell>
          <cell r="DG1010">
            <v>140</v>
          </cell>
          <cell r="DH1010">
            <v>42</v>
          </cell>
          <cell r="DI1010">
            <v>45</v>
          </cell>
          <cell r="DJ1010">
            <v>87</v>
          </cell>
          <cell r="DK1010">
            <v>1</v>
          </cell>
          <cell r="DL1010">
            <v>2</v>
          </cell>
          <cell r="DM1010">
            <v>3</v>
          </cell>
          <cell r="DN1010">
            <v>15</v>
          </cell>
          <cell r="DO1010">
            <v>33</v>
          </cell>
          <cell r="DP1010">
            <v>48</v>
          </cell>
          <cell r="DQ1010">
            <v>2</v>
          </cell>
          <cell r="DR1010">
            <v>43</v>
          </cell>
          <cell r="DS1010">
            <v>47</v>
          </cell>
          <cell r="DT1010">
            <v>90</v>
          </cell>
        </row>
        <row r="1011">
          <cell r="CL1011" t="str">
            <v>ISCED-5</v>
          </cell>
          <cell r="CM1011">
            <v>3623</v>
          </cell>
          <cell r="CN1011">
            <v>49</v>
          </cell>
          <cell r="CO1011">
            <v>3859</v>
          </cell>
          <cell r="CP1011">
            <v>95.2</v>
          </cell>
          <cell r="CT1011" t="str">
            <v>Haiti</v>
          </cell>
          <cell r="CU1011">
            <v>579.6</v>
          </cell>
          <cell r="CV1011">
            <v>49.35</v>
          </cell>
          <cell r="CW1011">
            <v>28.35</v>
          </cell>
          <cell r="CX1011">
            <v>21</v>
          </cell>
          <cell r="CY1011">
            <v>16.8</v>
          </cell>
          <cell r="CZ1011">
            <v>34.65</v>
          </cell>
          <cell r="DA1011">
            <v>3.15</v>
          </cell>
          <cell r="DB1011">
            <v>732.9</v>
          </cell>
        </row>
        <row r="1012">
          <cell r="CL1012" t="str">
            <v>ISCED-6</v>
          </cell>
          <cell r="CM1012">
            <v>2303</v>
          </cell>
          <cell r="CN1012">
            <v>82</v>
          </cell>
          <cell r="CO1012">
            <v>2684</v>
          </cell>
          <cell r="CP1012">
            <v>88.8</v>
          </cell>
          <cell r="CT1012" t="str">
            <v>Jamaica</v>
          </cell>
          <cell r="CU1012">
            <v>476.7</v>
          </cell>
          <cell r="CV1012">
            <v>35.700000000000003</v>
          </cell>
          <cell r="CW1012">
            <v>13.65</v>
          </cell>
          <cell r="CX1012">
            <v>28.35</v>
          </cell>
          <cell r="CY1012">
            <v>0</v>
          </cell>
          <cell r="CZ1012">
            <v>30.45</v>
          </cell>
          <cell r="DA1012">
            <v>5.25</v>
          </cell>
          <cell r="DB1012">
            <v>590.1</v>
          </cell>
          <cell r="DD1012" t="str">
            <v>Total (without NR)</v>
          </cell>
          <cell r="DE1012">
            <v>24773</v>
          </cell>
          <cell r="DF1012">
            <v>26466</v>
          </cell>
          <cell r="DG1012">
            <v>51239</v>
          </cell>
          <cell r="DH1012">
            <v>16792</v>
          </cell>
          <cell r="DI1012">
            <v>12341</v>
          </cell>
          <cell r="DJ1012">
            <v>29133</v>
          </cell>
          <cell r="DK1012">
            <v>1057</v>
          </cell>
          <cell r="DL1012">
            <v>831</v>
          </cell>
          <cell r="DM1012">
            <v>1888</v>
          </cell>
          <cell r="DN1012">
            <v>6832</v>
          </cell>
          <cell r="DO1012">
            <v>13189</v>
          </cell>
          <cell r="DP1012">
            <v>20021</v>
          </cell>
          <cell r="DQ1012">
            <v>198</v>
          </cell>
          <cell r="DR1012">
            <v>17849</v>
          </cell>
          <cell r="DS1012">
            <v>13172</v>
          </cell>
          <cell r="DT1012">
            <v>31021</v>
          </cell>
        </row>
        <row r="1013">
          <cell r="CL1013" t="str">
            <v>ISCED-7</v>
          </cell>
          <cell r="CM1013">
            <v>870</v>
          </cell>
          <cell r="CN1013">
            <v>16</v>
          </cell>
          <cell r="CO1013">
            <v>915</v>
          </cell>
          <cell r="CP1013">
            <v>96.8</v>
          </cell>
          <cell r="CT1013" t="str">
            <v>Grenada</v>
          </cell>
          <cell r="CU1013">
            <v>60.9</v>
          </cell>
          <cell r="CV1013">
            <v>3.15</v>
          </cell>
          <cell r="CW1013">
            <v>3.15</v>
          </cell>
          <cell r="CX1013">
            <v>6.3</v>
          </cell>
          <cell r="CY1013">
            <v>10.5</v>
          </cell>
          <cell r="CZ1013">
            <v>6.3</v>
          </cell>
          <cell r="DA1013">
            <v>1.05</v>
          </cell>
          <cell r="DB1013">
            <v>91.35</v>
          </cell>
        </row>
        <row r="1014">
          <cell r="CL1014" t="str">
            <v>Education not definable by level</v>
          </cell>
          <cell r="CM1014">
            <v>16</v>
          </cell>
          <cell r="CN1014">
            <v>0</v>
          </cell>
          <cell r="CO1014">
            <v>31</v>
          </cell>
          <cell r="CT1014" t="str">
            <v>Other Caribbean country</v>
          </cell>
          <cell r="CU1014">
            <v>124.95</v>
          </cell>
          <cell r="CV1014">
            <v>8.4</v>
          </cell>
          <cell r="CW1014">
            <v>23.1</v>
          </cell>
          <cell r="CX1014">
            <v>5.25</v>
          </cell>
          <cell r="CY1014">
            <v>11.55</v>
          </cell>
          <cell r="CZ1014">
            <v>13.65</v>
          </cell>
          <cell r="DA1014">
            <v>0</v>
          </cell>
          <cell r="DB1014">
            <v>186.9</v>
          </cell>
          <cell r="DD1014" t="str">
            <v>Source:  Population Census 1991</v>
          </cell>
        </row>
        <row r="1015">
          <cell r="CL1015" t="str">
            <v>Not reported</v>
          </cell>
          <cell r="CM1015">
            <v>177</v>
          </cell>
          <cell r="CN1015">
            <v>49</v>
          </cell>
          <cell r="CO1015">
            <v>397</v>
          </cell>
        </row>
        <row r="1016">
          <cell r="CT1016" t="str">
            <v>Europe</v>
          </cell>
          <cell r="DG1016" t="str">
            <v>Main</v>
          </cell>
          <cell r="DH1016" t="str">
            <v>Socialeconomic</v>
          </cell>
          <cell r="DN1016" t="str">
            <v>Main</v>
          </cell>
          <cell r="DO1016" t="str">
            <v>Socialeconomic</v>
          </cell>
          <cell r="DU1016" t="str">
            <v>Main</v>
          </cell>
          <cell r="DV1016" t="str">
            <v>Socialeconomic</v>
          </cell>
        </row>
        <row r="1017">
          <cell r="CL1017" t="str">
            <v>Source: Labor Force Survey 1997</v>
          </cell>
          <cell r="CT1017" t="str">
            <v>Netherlands</v>
          </cell>
          <cell r="CU1017">
            <v>31472.7</v>
          </cell>
          <cell r="CV1017">
            <v>2300.5500000000002</v>
          </cell>
          <cell r="CW1017">
            <v>4443.6000000000004</v>
          </cell>
          <cell r="CX1017">
            <v>6314.7</v>
          </cell>
          <cell r="CY1017">
            <v>6927.9</v>
          </cell>
          <cell r="CZ1017">
            <v>4266.1499999999996</v>
          </cell>
          <cell r="DA1017">
            <v>238.35</v>
          </cell>
          <cell r="DB1017">
            <v>55963.95</v>
          </cell>
          <cell r="DD1017" t="str">
            <v xml:space="preserve">Table 2105. Employed population - not attending school - by education (ISCED), sex and (non) Aruban  </v>
          </cell>
          <cell r="DK1017" t="str">
            <v xml:space="preserve">Table 2106. Employed population - not attending school - by education (ISCED), sex and </v>
          </cell>
          <cell r="DR1017" t="str">
            <v>Table 2107. Percentage Employed population - not attending school - by education ISCED,</v>
          </cell>
        </row>
        <row r="1018">
          <cell r="CT1018" t="str">
            <v>Born in Aruba</v>
          </cell>
          <cell r="CU1018">
            <v>24701.25</v>
          </cell>
          <cell r="CV1018">
            <v>1840.65</v>
          </cell>
          <cell r="CW1018">
            <v>3407.25</v>
          </cell>
          <cell r="CX1018">
            <v>5198.55</v>
          </cell>
          <cell r="CY1018">
            <v>5079.8999999999996</v>
          </cell>
          <cell r="CZ1018">
            <v>3471.3</v>
          </cell>
          <cell r="DA1018">
            <v>161.69999999999999</v>
          </cell>
          <cell r="DB1018">
            <v>43860.6</v>
          </cell>
          <cell r="DD1018" t="str">
            <v>status, 1994</v>
          </cell>
          <cell r="DK1018" t="str">
            <v>(non) Aruban status 1997</v>
          </cell>
          <cell r="DR1018" t="str">
            <v xml:space="preserve"> sex and (non) Aruban status 1994</v>
          </cell>
        </row>
        <row r="1019">
          <cell r="CP1019" t="str">
            <v>Main</v>
          </cell>
          <cell r="CQ1019" t="str">
            <v>Socialeconomic</v>
          </cell>
          <cell r="CT1019" t="str">
            <v>Born in Netherlands Antilles</v>
          </cell>
          <cell r="CU1019">
            <v>1568.7</v>
          </cell>
          <cell r="CV1019">
            <v>103.95</v>
          </cell>
          <cell r="CW1019">
            <v>196.35</v>
          </cell>
          <cell r="CX1019">
            <v>208.95</v>
          </cell>
          <cell r="CY1019">
            <v>849.45</v>
          </cell>
          <cell r="CZ1019">
            <v>233.1</v>
          </cell>
          <cell r="DA1019">
            <v>13.65</v>
          </cell>
          <cell r="DB1019">
            <v>3174.15</v>
          </cell>
          <cell r="DD1019" t="str">
            <v>LFS 1994</v>
          </cell>
          <cell r="DR1019" t="str">
            <v>LFS 1994</v>
          </cell>
        </row>
        <row r="1020">
          <cell r="CL1020" t="str">
            <v>Table 2100. Active and non-active population by region of residence and sex, 1997</v>
          </cell>
          <cell r="CT1020" t="str">
            <v>Born in Europe</v>
          </cell>
          <cell r="CU1020">
            <v>1759.8</v>
          </cell>
          <cell r="CV1020">
            <v>70.349999999999994</v>
          </cell>
          <cell r="CW1020">
            <v>279.3</v>
          </cell>
          <cell r="CX1020">
            <v>417.9</v>
          </cell>
          <cell r="CY1020">
            <v>210</v>
          </cell>
          <cell r="CZ1020">
            <v>144.9</v>
          </cell>
          <cell r="DA1020">
            <v>10.5</v>
          </cell>
          <cell r="DB1020">
            <v>2892.75</v>
          </cell>
          <cell r="DD1020" t="str">
            <v>ISCED</v>
          </cell>
          <cell r="DE1020" t="str">
            <v>Native</v>
          </cell>
          <cell r="DG1020" t="str">
            <v>Foreign</v>
          </cell>
          <cell r="DK1020" t="str">
            <v>LFS 1997</v>
          </cell>
          <cell r="DL1020" t="str">
            <v>Native</v>
          </cell>
          <cell r="DN1020" t="str">
            <v>Foreign</v>
          </cell>
          <cell r="DR1020" t="str">
            <v>ISCED</v>
          </cell>
          <cell r="DS1020" t="str">
            <v>Native</v>
          </cell>
          <cell r="DU1020" t="str">
            <v>Foreign</v>
          </cell>
        </row>
        <row r="1021">
          <cell r="CT1021" t="str">
            <v>Born elsewhere</v>
          </cell>
          <cell r="CU1021">
            <v>3442.95</v>
          </cell>
          <cell r="CV1021">
            <v>285.60000000000002</v>
          </cell>
          <cell r="CW1021">
            <v>560.70000000000005</v>
          </cell>
          <cell r="CX1021">
            <v>489.3</v>
          </cell>
          <cell r="CY1021">
            <v>788.55</v>
          </cell>
          <cell r="CZ1021">
            <v>416.85</v>
          </cell>
          <cell r="DA1021">
            <v>30.45</v>
          </cell>
          <cell r="DB1021">
            <v>6014.4</v>
          </cell>
          <cell r="DE1021" t="str">
            <v>Male</v>
          </cell>
          <cell r="DF1021" t="str">
            <v>Female</v>
          </cell>
          <cell r="DG1021" t="str">
            <v>Male</v>
          </cell>
          <cell r="DH1021" t="str">
            <v>Female</v>
          </cell>
          <cell r="DI1021" t="str">
            <v>Total</v>
          </cell>
          <cell r="DK1021" t="str">
            <v>ISCED</v>
          </cell>
          <cell r="DL1021" t="str">
            <v>Male</v>
          </cell>
          <cell r="DM1021" t="str">
            <v>Female</v>
          </cell>
          <cell r="DN1021" t="str">
            <v>Male</v>
          </cell>
          <cell r="DO1021" t="str">
            <v>Female</v>
          </cell>
          <cell r="DP1021" t="str">
            <v>Total</v>
          </cell>
          <cell r="DS1021" t="str">
            <v>Male</v>
          </cell>
          <cell r="DT1021" t="str">
            <v>Female</v>
          </cell>
          <cell r="DU1021" t="str">
            <v>Male</v>
          </cell>
          <cell r="DV1021" t="str">
            <v>Female</v>
          </cell>
          <cell r="DW1021" t="str">
            <v>Total</v>
          </cell>
        </row>
        <row r="1022">
          <cell r="CT1022" t="str">
            <v>Not reported</v>
          </cell>
          <cell r="CU1022">
            <v>0</v>
          </cell>
          <cell r="CV1022">
            <v>0</v>
          </cell>
          <cell r="CW1022">
            <v>0</v>
          </cell>
          <cell r="CX1022">
            <v>0</v>
          </cell>
          <cell r="CY1022">
            <v>0</v>
          </cell>
          <cell r="CZ1022">
            <v>0</v>
          </cell>
          <cell r="DA1022">
            <v>22.05</v>
          </cell>
          <cell r="DB1022">
            <v>22.05</v>
          </cell>
        </row>
        <row r="1023">
          <cell r="CL1023" t="str">
            <v>Region of residence</v>
          </cell>
          <cell r="CM1023" t="str">
            <v>Male</v>
          </cell>
          <cell r="CO1023" t="str">
            <v>Female</v>
          </cell>
          <cell r="CQ1023" t="str">
            <v>Total</v>
          </cell>
          <cell r="DD1023" t="str">
            <v>ISCED-0 &amp; 1</v>
          </cell>
          <cell r="DE1023">
            <v>6514</v>
          </cell>
          <cell r="DF1023">
            <v>3043</v>
          </cell>
          <cell r="DG1023">
            <v>1877</v>
          </cell>
          <cell r="DH1023">
            <v>2551</v>
          </cell>
          <cell r="DI1023">
            <v>13962</v>
          </cell>
          <cell r="DR1023" t="str">
            <v>ISCED-0 &amp; 1</v>
          </cell>
          <cell r="DS1023">
            <v>17.7</v>
          </cell>
          <cell r="DT1023">
            <v>8.3000000000000007</v>
          </cell>
          <cell r="DU1023">
            <v>5.0999999999999996</v>
          </cell>
          <cell r="DV1023">
            <v>6.9</v>
          </cell>
          <cell r="DW1023">
            <v>38</v>
          </cell>
        </row>
        <row r="1024">
          <cell r="CM1024" t="str">
            <v>Active</v>
          </cell>
          <cell r="CN1024" t="str">
            <v>Non-active</v>
          </cell>
          <cell r="CO1024" t="str">
            <v>Active</v>
          </cell>
          <cell r="CP1024" t="str">
            <v>Non-active</v>
          </cell>
          <cell r="CQ1024" t="str">
            <v>Active</v>
          </cell>
          <cell r="CR1024" t="str">
            <v>Non-active</v>
          </cell>
          <cell r="CT1024" t="str">
            <v>United Kingdom</v>
          </cell>
          <cell r="CU1024">
            <v>79.8</v>
          </cell>
          <cell r="CV1024">
            <v>5.25</v>
          </cell>
          <cell r="CW1024">
            <v>16.8</v>
          </cell>
          <cell r="CX1024">
            <v>8.4</v>
          </cell>
          <cell r="CY1024">
            <v>40.950000000000003</v>
          </cell>
          <cell r="CZ1024">
            <v>8.4</v>
          </cell>
          <cell r="DA1024">
            <v>2.1</v>
          </cell>
          <cell r="DB1024">
            <v>161.69999999999999</v>
          </cell>
          <cell r="DD1024" t="str">
            <v>ISCED-2</v>
          </cell>
          <cell r="DE1024">
            <v>6926</v>
          </cell>
          <cell r="DF1024">
            <v>5203</v>
          </cell>
          <cell r="DG1024">
            <v>2190</v>
          </cell>
          <cell r="DH1024">
            <v>1200</v>
          </cell>
          <cell r="DI1024">
            <v>15516</v>
          </cell>
          <cell r="DK1024" t="str">
            <v>ISCED-0 &amp; 1</v>
          </cell>
          <cell r="DL1024">
            <v>5770</v>
          </cell>
          <cell r="DM1024">
            <v>3183</v>
          </cell>
          <cell r="DN1024">
            <v>1920</v>
          </cell>
          <cell r="DO1024">
            <v>2584</v>
          </cell>
          <cell r="DP1024">
            <v>13457</v>
          </cell>
          <cell r="DR1024" t="str">
            <v>ISCED-2</v>
          </cell>
          <cell r="DS1024">
            <v>18.8</v>
          </cell>
          <cell r="DT1024">
            <v>14.1</v>
          </cell>
          <cell r="DU1024">
            <v>6</v>
          </cell>
          <cell r="DV1024">
            <v>3.3</v>
          </cell>
          <cell r="DW1024">
            <v>42.2</v>
          </cell>
        </row>
        <row r="1025">
          <cell r="CT1025" t="str">
            <v>Portugal</v>
          </cell>
          <cell r="CU1025">
            <v>32.549999999999997</v>
          </cell>
          <cell r="CV1025">
            <v>1.05</v>
          </cell>
          <cell r="CW1025">
            <v>12.6</v>
          </cell>
          <cell r="CX1025">
            <v>0</v>
          </cell>
          <cell r="CY1025">
            <v>29.4</v>
          </cell>
          <cell r="CZ1025">
            <v>5.25</v>
          </cell>
          <cell r="DA1025">
            <v>0</v>
          </cell>
          <cell r="DB1025">
            <v>80.849999999999994</v>
          </cell>
          <cell r="DD1025" t="str">
            <v>ISCED-3</v>
          </cell>
          <cell r="DE1025">
            <v>455</v>
          </cell>
          <cell r="DF1025">
            <v>492</v>
          </cell>
          <cell r="DG1025">
            <v>199</v>
          </cell>
          <cell r="DH1025">
            <v>240</v>
          </cell>
          <cell r="DI1025">
            <v>1406</v>
          </cell>
          <cell r="DK1025" t="str">
            <v>ISCED-2</v>
          </cell>
          <cell r="DL1025">
            <v>7692</v>
          </cell>
          <cell r="DM1025">
            <v>6753</v>
          </cell>
          <cell r="DN1025">
            <v>2051</v>
          </cell>
          <cell r="DO1025">
            <v>1147</v>
          </cell>
          <cell r="DP1025">
            <v>17643</v>
          </cell>
          <cell r="DR1025" t="str">
            <v>ISCED-3</v>
          </cell>
          <cell r="DS1025">
            <v>1.2</v>
          </cell>
          <cell r="DT1025">
            <v>1.3</v>
          </cell>
          <cell r="DU1025">
            <v>0.5</v>
          </cell>
          <cell r="DV1025">
            <v>0.7</v>
          </cell>
          <cell r="DW1025">
            <v>3.8</v>
          </cell>
        </row>
        <row r="1026">
          <cell r="CL1026" t="str">
            <v>Noord/Tanki Leendert</v>
          </cell>
          <cell r="CM1026">
            <v>2978</v>
          </cell>
          <cell r="CN1026">
            <v>1131</v>
          </cell>
          <cell r="CO1026">
            <v>2380</v>
          </cell>
          <cell r="CP1026">
            <v>2160</v>
          </cell>
          <cell r="CQ1026">
            <v>5358</v>
          </cell>
          <cell r="CR1026">
            <v>3291</v>
          </cell>
          <cell r="CT1026" t="str">
            <v>Other European country</v>
          </cell>
          <cell r="CU1026">
            <v>141.75</v>
          </cell>
          <cell r="CV1026">
            <v>2.1</v>
          </cell>
          <cell r="CW1026">
            <v>28.35</v>
          </cell>
          <cell r="CX1026">
            <v>5.25</v>
          </cell>
          <cell r="CY1026">
            <v>14.7</v>
          </cell>
          <cell r="CZ1026">
            <v>16.8</v>
          </cell>
          <cell r="DA1026">
            <v>1.05</v>
          </cell>
          <cell r="DB1026">
            <v>210</v>
          </cell>
          <cell r="DD1026" t="str">
            <v>ISCED-5</v>
          </cell>
          <cell r="DE1026">
            <v>1052</v>
          </cell>
          <cell r="DF1026">
            <v>934</v>
          </cell>
          <cell r="DG1026">
            <v>384</v>
          </cell>
          <cell r="DH1026">
            <v>328</v>
          </cell>
          <cell r="DI1026">
            <v>2717</v>
          </cell>
          <cell r="DK1026" t="str">
            <v>ISCED-3</v>
          </cell>
          <cell r="DL1026">
            <v>768</v>
          </cell>
          <cell r="DM1026">
            <v>684</v>
          </cell>
          <cell r="DN1026">
            <v>1021</v>
          </cell>
          <cell r="DO1026">
            <v>799</v>
          </cell>
          <cell r="DP1026">
            <v>3272</v>
          </cell>
          <cell r="DR1026" t="str">
            <v>ISCED-5</v>
          </cell>
          <cell r="DS1026">
            <v>2.9</v>
          </cell>
          <cell r="DT1026">
            <v>2.5</v>
          </cell>
          <cell r="DU1026">
            <v>1</v>
          </cell>
          <cell r="DV1026">
            <v>0.9</v>
          </cell>
          <cell r="DW1026">
            <v>7.4</v>
          </cell>
        </row>
        <row r="1027">
          <cell r="CL1027" t="str">
            <v>Oranjestad-West</v>
          </cell>
          <cell r="CM1027">
            <v>3191</v>
          </cell>
          <cell r="CN1027">
            <v>1071</v>
          </cell>
          <cell r="CO1027">
            <v>2943</v>
          </cell>
          <cell r="CP1027">
            <v>1969</v>
          </cell>
          <cell r="CQ1027">
            <v>6134</v>
          </cell>
          <cell r="CR1027">
            <v>3040</v>
          </cell>
          <cell r="DD1027" t="str">
            <v>ISCED-6</v>
          </cell>
          <cell r="DE1027">
            <v>754</v>
          </cell>
          <cell r="DF1027">
            <v>669</v>
          </cell>
          <cell r="DG1027">
            <v>626</v>
          </cell>
          <cell r="DH1027">
            <v>379</v>
          </cell>
          <cell r="DI1027">
            <v>2433</v>
          </cell>
          <cell r="DK1027" t="str">
            <v>ISCED-5</v>
          </cell>
          <cell r="DL1027">
            <v>1780</v>
          </cell>
          <cell r="DM1027">
            <v>873</v>
          </cell>
          <cell r="DN1027">
            <v>653</v>
          </cell>
          <cell r="DO1027">
            <v>486</v>
          </cell>
          <cell r="DP1027">
            <v>3792</v>
          </cell>
          <cell r="DR1027" t="str">
            <v>ISCED-6</v>
          </cell>
          <cell r="DS1027">
            <v>2</v>
          </cell>
          <cell r="DT1027">
            <v>1.8</v>
          </cell>
          <cell r="DU1027">
            <v>1.7</v>
          </cell>
          <cell r="DV1027">
            <v>1</v>
          </cell>
          <cell r="DW1027">
            <v>6.6</v>
          </cell>
        </row>
        <row r="1028">
          <cell r="CL1028" t="str">
            <v>Oranjestad-East</v>
          </cell>
          <cell r="CM1028">
            <v>4532</v>
          </cell>
          <cell r="CN1028">
            <v>1473</v>
          </cell>
          <cell r="CO1028">
            <v>3609</v>
          </cell>
          <cell r="CP1028">
            <v>2776</v>
          </cell>
          <cell r="CQ1028">
            <v>8141</v>
          </cell>
          <cell r="CR1028">
            <v>4249</v>
          </cell>
          <cell r="CT1028" t="str">
            <v>Asia</v>
          </cell>
          <cell r="DD1028" t="str">
            <v>ISCED-7</v>
          </cell>
          <cell r="DE1028">
            <v>270</v>
          </cell>
          <cell r="DF1028">
            <v>88</v>
          </cell>
          <cell r="DG1028">
            <v>299</v>
          </cell>
          <cell r="DH1028">
            <v>88</v>
          </cell>
          <cell r="DI1028">
            <v>730</v>
          </cell>
          <cell r="DK1028" t="str">
            <v>ISCED-6</v>
          </cell>
          <cell r="DL1028">
            <v>739</v>
          </cell>
          <cell r="DM1028">
            <v>680</v>
          </cell>
          <cell r="DN1028">
            <v>344</v>
          </cell>
          <cell r="DO1028">
            <v>504</v>
          </cell>
          <cell r="DP1028">
            <v>2267</v>
          </cell>
          <cell r="DR1028" t="str">
            <v>ISCED-7</v>
          </cell>
          <cell r="DS1028">
            <v>0.7</v>
          </cell>
          <cell r="DT1028">
            <v>0.2</v>
          </cell>
          <cell r="DU1028">
            <v>0.8</v>
          </cell>
          <cell r="DV1028">
            <v>0.2</v>
          </cell>
          <cell r="DW1028">
            <v>2</v>
          </cell>
        </row>
        <row r="1029">
          <cell r="CL1029" t="str">
            <v>Paradera</v>
          </cell>
          <cell r="CM1029">
            <v>2396</v>
          </cell>
          <cell r="CN1029">
            <v>1048</v>
          </cell>
          <cell r="CO1029">
            <v>1578</v>
          </cell>
          <cell r="CP1029">
            <v>1751</v>
          </cell>
          <cell r="CQ1029">
            <v>3974</v>
          </cell>
          <cell r="CR1029">
            <v>2799</v>
          </cell>
          <cell r="CT1029" t="str">
            <v>Philippines</v>
          </cell>
          <cell r="CU1029">
            <v>555.45000000000005</v>
          </cell>
          <cell r="CV1029">
            <v>13.65</v>
          </cell>
          <cell r="CW1029">
            <v>28.35</v>
          </cell>
          <cell r="CX1029">
            <v>6.3</v>
          </cell>
          <cell r="CY1029">
            <v>0</v>
          </cell>
          <cell r="CZ1029">
            <v>19.95</v>
          </cell>
          <cell r="DA1029">
            <v>5.25</v>
          </cell>
          <cell r="DB1029">
            <v>628.95000000000005</v>
          </cell>
          <cell r="DD1029" t="str">
            <v>Not definable by ISCED</v>
          </cell>
          <cell r="DE1029">
            <v>14</v>
          </cell>
          <cell r="DF1029">
            <v>0</v>
          </cell>
          <cell r="DG1029">
            <v>0</v>
          </cell>
          <cell r="DH1029">
            <v>0</v>
          </cell>
          <cell r="DI1029">
            <v>14</v>
          </cell>
          <cell r="DK1029" t="str">
            <v>ISCED-7</v>
          </cell>
          <cell r="DL1029">
            <v>317</v>
          </cell>
          <cell r="DM1029">
            <v>139</v>
          </cell>
          <cell r="DN1029">
            <v>345</v>
          </cell>
          <cell r="DO1029">
            <v>79</v>
          </cell>
          <cell r="DP1029">
            <v>880</v>
          </cell>
          <cell r="DR1029" t="str">
            <v>Not definable by ISCED</v>
          </cell>
          <cell r="DS1029">
            <v>0</v>
          </cell>
          <cell r="DT1029">
            <v>0</v>
          </cell>
          <cell r="DU1029">
            <v>0</v>
          </cell>
          <cell r="DV1029">
            <v>0</v>
          </cell>
          <cell r="DW1029">
            <v>0</v>
          </cell>
        </row>
        <row r="1030">
          <cell r="CL1030" t="str">
            <v>Santa Cruz</v>
          </cell>
          <cell r="CM1030">
            <v>3619</v>
          </cell>
          <cell r="CN1030">
            <v>1843</v>
          </cell>
          <cell r="CO1030">
            <v>2502</v>
          </cell>
          <cell r="CP1030">
            <v>2452</v>
          </cell>
          <cell r="CQ1030">
            <v>6121</v>
          </cell>
          <cell r="CR1030">
            <v>4295</v>
          </cell>
          <cell r="CT1030" t="str">
            <v>China</v>
          </cell>
          <cell r="CU1030">
            <v>216.3</v>
          </cell>
          <cell r="CV1030">
            <v>4.2</v>
          </cell>
          <cell r="CW1030">
            <v>76.650000000000006</v>
          </cell>
          <cell r="CX1030">
            <v>13.65</v>
          </cell>
          <cell r="CY1030">
            <v>9.4499999999999993</v>
          </cell>
          <cell r="CZ1030">
            <v>15.75</v>
          </cell>
          <cell r="DA1030">
            <v>2.1</v>
          </cell>
          <cell r="DB1030">
            <v>338.1</v>
          </cell>
          <cell r="DD1030" t="str">
            <v>Not reported</v>
          </cell>
          <cell r="DK1030" t="str">
            <v>Not definable by ISCED</v>
          </cell>
          <cell r="DL1030">
            <v>17</v>
          </cell>
          <cell r="DM1030">
            <v>30</v>
          </cell>
          <cell r="DN1030">
            <v>70</v>
          </cell>
          <cell r="DO1030">
            <v>73</v>
          </cell>
          <cell r="DP1030">
            <v>190</v>
          </cell>
          <cell r="DR1030" t="str">
            <v>Not reported</v>
          </cell>
        </row>
        <row r="1031">
          <cell r="CL1031" t="str">
            <v>Savaneta</v>
          </cell>
          <cell r="CM1031">
            <v>3113</v>
          </cell>
          <cell r="CN1031">
            <v>1436</v>
          </cell>
          <cell r="CO1031">
            <v>1895</v>
          </cell>
          <cell r="CP1031">
            <v>2260</v>
          </cell>
          <cell r="CQ1031">
            <v>5008</v>
          </cell>
          <cell r="CR1031">
            <v>3696</v>
          </cell>
          <cell r="CT1031" t="str">
            <v>Turkey</v>
          </cell>
          <cell r="CU1031">
            <v>6.3</v>
          </cell>
          <cell r="CV1031">
            <v>0</v>
          </cell>
          <cell r="CW1031">
            <v>2.1</v>
          </cell>
          <cell r="CX1031">
            <v>0</v>
          </cell>
          <cell r="CY1031">
            <v>0</v>
          </cell>
          <cell r="CZ1031">
            <v>0</v>
          </cell>
          <cell r="DA1031">
            <v>0</v>
          </cell>
          <cell r="DB1031">
            <v>8.4</v>
          </cell>
          <cell r="DK1031" t="str">
            <v>Not reported</v>
          </cell>
        </row>
        <row r="1032">
          <cell r="CL1032" t="str">
            <v>San Nicolas-North</v>
          </cell>
          <cell r="CM1032">
            <v>2637</v>
          </cell>
          <cell r="CN1032">
            <v>1247</v>
          </cell>
          <cell r="CO1032">
            <v>2140</v>
          </cell>
          <cell r="CP1032">
            <v>2067</v>
          </cell>
          <cell r="CQ1032">
            <v>4777</v>
          </cell>
          <cell r="CR1032">
            <v>3314</v>
          </cell>
          <cell r="CT1032" t="str">
            <v>Other Asian country</v>
          </cell>
          <cell r="CU1032">
            <v>151.19999999999999</v>
          </cell>
          <cell r="CV1032">
            <v>4.2</v>
          </cell>
          <cell r="CW1032">
            <v>28.35</v>
          </cell>
          <cell r="CX1032">
            <v>1.05</v>
          </cell>
          <cell r="CY1032">
            <v>4.2</v>
          </cell>
          <cell r="CZ1032">
            <v>9.4499999999999993</v>
          </cell>
          <cell r="DA1032">
            <v>1.05</v>
          </cell>
          <cell r="DB1032">
            <v>199.5</v>
          </cell>
          <cell r="DD1032" t="str">
            <v>Total</v>
          </cell>
          <cell r="DE1032">
            <v>15986</v>
          </cell>
          <cell r="DF1032">
            <v>10431</v>
          </cell>
          <cell r="DG1032">
            <v>5575</v>
          </cell>
          <cell r="DH1032">
            <v>4786</v>
          </cell>
          <cell r="DI1032">
            <v>36776</v>
          </cell>
          <cell r="DR1032" t="str">
            <v>Total</v>
          </cell>
          <cell r="DS1032">
            <v>43.5</v>
          </cell>
          <cell r="DT1032">
            <v>28.4</v>
          </cell>
          <cell r="DU1032">
            <v>15.2</v>
          </cell>
          <cell r="DV1032">
            <v>13</v>
          </cell>
          <cell r="DW1032">
            <v>100</v>
          </cell>
        </row>
        <row r="1033">
          <cell r="CL1033" t="str">
            <v>San Nicolas-South</v>
          </cell>
          <cell r="CM1033">
            <v>1005</v>
          </cell>
          <cell r="CN1033">
            <v>765</v>
          </cell>
          <cell r="CO1033">
            <v>952</v>
          </cell>
          <cell r="CP1033">
            <v>1193</v>
          </cell>
          <cell r="CQ1033">
            <v>1957</v>
          </cell>
          <cell r="CR1033">
            <v>1958</v>
          </cell>
          <cell r="DK1033" t="str">
            <v>Total</v>
          </cell>
          <cell r="DL1033">
            <v>17083</v>
          </cell>
          <cell r="DM1033">
            <v>12342</v>
          </cell>
          <cell r="DN1033">
            <v>6404</v>
          </cell>
          <cell r="DO1033">
            <v>5672</v>
          </cell>
          <cell r="DP1033">
            <v>41501</v>
          </cell>
        </row>
        <row r="1034">
          <cell r="CL1034" t="str">
            <v>Not reported</v>
          </cell>
          <cell r="CM1034">
            <v>16</v>
          </cell>
          <cell r="CN1034">
            <v>2</v>
          </cell>
          <cell r="CO1034">
            <v>15</v>
          </cell>
          <cell r="CP1034">
            <v>1</v>
          </cell>
          <cell r="CQ1034">
            <v>30</v>
          </cell>
          <cell r="CR1034">
            <v>3</v>
          </cell>
          <cell r="CT1034" t="str">
            <v>Africa / Oceania</v>
          </cell>
          <cell r="DD1034" t="str">
            <v>Source: Labor Force Survey 1994</v>
          </cell>
          <cell r="DR1034" t="str">
            <v>Source: Labor Force Survey 1994</v>
          </cell>
        </row>
        <row r="1035">
          <cell r="CT1035" t="str">
            <v>Country in Africa or Oceania</v>
          </cell>
          <cell r="CU1035">
            <v>12.6</v>
          </cell>
          <cell r="CV1035">
            <v>0</v>
          </cell>
          <cell r="CW1035">
            <v>2.1</v>
          </cell>
          <cell r="CX1035">
            <v>3.15</v>
          </cell>
          <cell r="CY1035">
            <v>0</v>
          </cell>
          <cell r="CZ1035">
            <v>0</v>
          </cell>
          <cell r="DA1035">
            <v>0</v>
          </cell>
          <cell r="DB1035">
            <v>17.850000000000001</v>
          </cell>
          <cell r="DK1035" t="str">
            <v>Source: Labor Force Survey  1997</v>
          </cell>
        </row>
        <row r="1036">
          <cell r="CL1036" t="str">
            <v>Total</v>
          </cell>
          <cell r="CM1036">
            <v>23487</v>
          </cell>
          <cell r="CN1036">
            <v>10016</v>
          </cell>
          <cell r="CO1036">
            <v>18014</v>
          </cell>
          <cell r="CP1036">
            <v>16629</v>
          </cell>
          <cell r="CQ1036">
            <v>41501</v>
          </cell>
          <cell r="CR1036">
            <v>26645</v>
          </cell>
        </row>
        <row r="1037">
          <cell r="CT1037" t="str">
            <v>Other</v>
          </cell>
        </row>
        <row r="1038">
          <cell r="CL1038" t="str">
            <v>Source: Labor Force Survey 1997</v>
          </cell>
          <cell r="CT1038" t="str">
            <v>No country of nationality*</v>
          </cell>
          <cell r="CU1038">
            <v>4.2</v>
          </cell>
          <cell r="CV1038">
            <v>0</v>
          </cell>
          <cell r="CW1038">
            <v>1.05</v>
          </cell>
          <cell r="CX1038">
            <v>1.05</v>
          </cell>
          <cell r="CY1038">
            <v>0</v>
          </cell>
          <cell r="CZ1038">
            <v>0</v>
          </cell>
          <cell r="DA1038">
            <v>0</v>
          </cell>
          <cell r="DB1038">
            <v>6.3</v>
          </cell>
          <cell r="DJ1038" t="str">
            <v>Main</v>
          </cell>
          <cell r="DK1038" t="str">
            <v>Socialeconomic</v>
          </cell>
          <cell r="DT1038" t="str">
            <v>Main</v>
          </cell>
          <cell r="DU1038" t="str">
            <v>Socialeconomic</v>
          </cell>
        </row>
        <row r="1039">
          <cell r="CT1039" t="str">
            <v>Not reported</v>
          </cell>
          <cell r="CU1039">
            <v>8.4</v>
          </cell>
          <cell r="CV1039">
            <v>0</v>
          </cell>
          <cell r="CW1039">
            <v>1.05</v>
          </cell>
          <cell r="CX1039">
            <v>0</v>
          </cell>
          <cell r="CY1039">
            <v>2.1</v>
          </cell>
          <cell r="CZ1039">
            <v>2.1</v>
          </cell>
          <cell r="DA1039">
            <v>448.35</v>
          </cell>
          <cell r="DB1039">
            <v>462</v>
          </cell>
          <cell r="DG1039" t="str">
            <v xml:space="preserve">Table 2108. Percentage Employed population - not attending school - by education ISCED, sex and </v>
          </cell>
          <cell r="DN1039" t="str">
            <v>Table 2109. Population not attending school, by major occupational group (ISCO) and education (ISCED) 1997</v>
          </cell>
        </row>
        <row r="1040">
          <cell r="CO1040" t="str">
            <v>Main</v>
          </cell>
          <cell r="CP1040" t="str">
            <v>Socialeconomic</v>
          </cell>
          <cell r="DG1040" t="str">
            <v>(non) Aruban status 1997</v>
          </cell>
        </row>
        <row r="1041">
          <cell r="CL1041" t="str">
            <v xml:space="preserve">Table 2101. Employed population by major occupational group (ISCO), sex and (non) Aruban status, </v>
          </cell>
          <cell r="CT1041" t="str">
            <v>Total population</v>
          </cell>
          <cell r="DG1041" t="str">
            <v>LFS 1997</v>
          </cell>
          <cell r="DN1041" t="str">
            <v>Labor Force Survey 1997</v>
          </cell>
        </row>
        <row r="1042">
          <cell r="CL1042">
            <v>1994</v>
          </cell>
          <cell r="CT1042" t="str">
            <v>14 years of age and over</v>
          </cell>
          <cell r="CU1042">
            <v>41918.1</v>
          </cell>
          <cell r="CV1042">
            <v>3118.5</v>
          </cell>
          <cell r="CW1042">
            <v>5836.95</v>
          </cell>
          <cell r="CX1042">
            <v>6874.35</v>
          </cell>
          <cell r="CY1042">
            <v>7276.5</v>
          </cell>
          <cell r="CZ1042">
            <v>5151.3</v>
          </cell>
          <cell r="DA1042">
            <v>751.8</v>
          </cell>
          <cell r="DB1042">
            <v>70927.5</v>
          </cell>
          <cell r="DG1042" t="str">
            <v>ISCED</v>
          </cell>
          <cell r="DH1042" t="str">
            <v>Native</v>
          </cell>
          <cell r="DJ1042" t="str">
            <v>Foreign</v>
          </cell>
          <cell r="DN1042" t="str">
            <v>ISCO</v>
          </cell>
          <cell r="DO1042" t="str">
            <v>ISCED 0 &amp;1</v>
          </cell>
          <cell r="DP1042" t="str">
            <v>ISCED-2</v>
          </cell>
          <cell r="DQ1042" t="str">
            <v>ISCED-3</v>
          </cell>
          <cell r="DR1042" t="str">
            <v>ISCED-5</v>
          </cell>
          <cell r="DS1042" t="str">
            <v>ISCED-6</v>
          </cell>
          <cell r="DT1042" t="str">
            <v>ISCED-7</v>
          </cell>
          <cell r="DU1042" t="str">
            <v>ISCED-9</v>
          </cell>
          <cell r="DV1042" t="str">
            <v>Total</v>
          </cell>
        </row>
        <row r="1043">
          <cell r="CL1043" t="str">
            <v>LFS 1994</v>
          </cell>
          <cell r="DH1043" t="str">
            <v>Male</v>
          </cell>
          <cell r="DI1043" t="str">
            <v>Female</v>
          </cell>
          <cell r="DJ1043" t="str">
            <v>Male</v>
          </cell>
          <cell r="DK1043" t="str">
            <v>Female</v>
          </cell>
          <cell r="DL1043" t="str">
            <v>Total</v>
          </cell>
        </row>
        <row r="1044">
          <cell r="CL1044" t="str">
            <v>ISCO</v>
          </cell>
          <cell r="CM1044" t="str">
            <v>Native</v>
          </cell>
          <cell r="CO1044" t="str">
            <v>Foreign</v>
          </cell>
          <cell r="CT1044" t="str">
            <v>* Stateless persons.</v>
          </cell>
          <cell r="DN1044" t="str">
            <v>Armed forces</v>
          </cell>
          <cell r="DO1044">
            <v>0</v>
          </cell>
          <cell r="DP1044">
            <v>134</v>
          </cell>
          <cell r="DQ1044">
            <v>41</v>
          </cell>
          <cell r="DR1044">
            <v>37</v>
          </cell>
          <cell r="DS1044">
            <v>0</v>
          </cell>
          <cell r="DT1044">
            <v>0</v>
          </cell>
          <cell r="DU1044">
            <v>0</v>
          </cell>
          <cell r="DV1044">
            <v>212</v>
          </cell>
        </row>
        <row r="1045">
          <cell r="CM1045" t="str">
            <v>Male</v>
          </cell>
          <cell r="CN1045" t="str">
            <v>Female</v>
          </cell>
          <cell r="CO1045" t="str">
            <v>Male</v>
          </cell>
          <cell r="CP1045" t="str">
            <v>Female</v>
          </cell>
          <cell r="CQ1045" t="str">
            <v>Total</v>
          </cell>
          <cell r="DG1045" t="str">
            <v>ISCED-0 &amp; 1</v>
          </cell>
          <cell r="DH1045">
            <v>13.9</v>
          </cell>
          <cell r="DI1045">
            <v>7.7</v>
          </cell>
          <cell r="DJ1045">
            <v>4.5999999999999996</v>
          </cell>
          <cell r="DK1045">
            <v>6.2</v>
          </cell>
          <cell r="DL1045">
            <v>32.4</v>
          </cell>
          <cell r="DN1045" t="str">
            <v>Legislators, senior officials, and managers</v>
          </cell>
          <cell r="DO1045">
            <v>721</v>
          </cell>
          <cell r="DP1045">
            <v>1686</v>
          </cell>
          <cell r="DQ1045">
            <v>500</v>
          </cell>
          <cell r="DR1045">
            <v>487</v>
          </cell>
          <cell r="DS1045">
            <v>380</v>
          </cell>
          <cell r="DT1045">
            <v>297</v>
          </cell>
          <cell r="DU1045">
            <v>15</v>
          </cell>
          <cell r="DV1045">
            <v>4086</v>
          </cell>
        </row>
        <row r="1046">
          <cell r="CT1046" t="str">
            <v>Source: Census 1991</v>
          </cell>
          <cell r="DG1046" t="str">
            <v>ISCED-2</v>
          </cell>
          <cell r="DH1046">
            <v>18.5</v>
          </cell>
          <cell r="DI1046">
            <v>16.3</v>
          </cell>
          <cell r="DJ1046">
            <v>4.9000000000000004</v>
          </cell>
          <cell r="DK1046">
            <v>2.8</v>
          </cell>
          <cell r="DL1046">
            <v>42.5</v>
          </cell>
          <cell r="DN1046" t="str">
            <v>Professionals</v>
          </cell>
          <cell r="DO1046">
            <v>82</v>
          </cell>
          <cell r="DP1046">
            <v>433</v>
          </cell>
          <cell r="DQ1046">
            <v>224</v>
          </cell>
          <cell r="DR1046">
            <v>405</v>
          </cell>
          <cell r="DS1046">
            <v>719</v>
          </cell>
          <cell r="DT1046">
            <v>432</v>
          </cell>
          <cell r="DU1046">
            <v>14</v>
          </cell>
          <cell r="DV1046">
            <v>2309</v>
          </cell>
        </row>
        <row r="1047">
          <cell r="CL1047" t="str">
            <v>Armed forces</v>
          </cell>
          <cell r="CM1047">
            <v>57</v>
          </cell>
          <cell r="CN1047">
            <v>0</v>
          </cell>
          <cell r="CO1047">
            <v>71</v>
          </cell>
          <cell r="CP1047">
            <v>0</v>
          </cell>
          <cell r="CQ1047">
            <v>128</v>
          </cell>
          <cell r="DG1047" t="str">
            <v>ISCED-3</v>
          </cell>
          <cell r="DH1047">
            <v>1.9</v>
          </cell>
          <cell r="DI1047">
            <v>1.6</v>
          </cell>
          <cell r="DJ1047">
            <v>2.5</v>
          </cell>
          <cell r="DK1047">
            <v>1.9</v>
          </cell>
          <cell r="DL1047">
            <v>7.9</v>
          </cell>
          <cell r="DN1047" t="str">
            <v>Technicians and associate professionals</v>
          </cell>
          <cell r="DO1047">
            <v>488</v>
          </cell>
          <cell r="DP1047">
            <v>1759</v>
          </cell>
          <cell r="DQ1047">
            <v>589</v>
          </cell>
          <cell r="DR1047">
            <v>768</v>
          </cell>
          <cell r="DS1047">
            <v>698</v>
          </cell>
          <cell r="DT1047">
            <v>69</v>
          </cell>
          <cell r="DU1047">
            <v>31</v>
          </cell>
          <cell r="DV1047">
            <v>4402</v>
          </cell>
        </row>
        <row r="1048">
          <cell r="CL1048" t="str">
            <v>Legislators, senior officials, and managers</v>
          </cell>
          <cell r="CM1048">
            <v>1749</v>
          </cell>
          <cell r="CN1048">
            <v>745</v>
          </cell>
          <cell r="CO1048">
            <v>868</v>
          </cell>
          <cell r="CP1048">
            <v>303</v>
          </cell>
          <cell r="CQ1048">
            <v>3665</v>
          </cell>
          <cell r="CV1048" t="str">
            <v>Main</v>
          </cell>
          <cell r="CW1048" t="str">
            <v>Socialeconomic</v>
          </cell>
          <cell r="DC1048" t="str">
            <v>Main</v>
          </cell>
          <cell r="DD1048" t="str">
            <v>Socialeconomic</v>
          </cell>
          <cell r="DG1048" t="str">
            <v>ISCED-5</v>
          </cell>
          <cell r="DH1048">
            <v>4.3</v>
          </cell>
          <cell r="DI1048">
            <v>2.1</v>
          </cell>
          <cell r="DJ1048">
            <v>1.6</v>
          </cell>
          <cell r="DK1048">
            <v>1.2</v>
          </cell>
          <cell r="DL1048">
            <v>9.1</v>
          </cell>
          <cell r="DN1048" t="str">
            <v>Clerks</v>
          </cell>
          <cell r="DO1048">
            <v>1764</v>
          </cell>
          <cell r="DP1048">
            <v>5416</v>
          </cell>
          <cell r="DQ1048">
            <v>603</v>
          </cell>
          <cell r="DR1048">
            <v>796</v>
          </cell>
          <cell r="DS1048">
            <v>226</v>
          </cell>
          <cell r="DT1048">
            <v>18</v>
          </cell>
          <cell r="DU1048">
            <v>30</v>
          </cell>
          <cell r="DV1048">
            <v>8853</v>
          </cell>
        </row>
        <row r="1049">
          <cell r="CL1049" t="str">
            <v>Professionals</v>
          </cell>
          <cell r="CM1049">
            <v>882</v>
          </cell>
          <cell r="CN1049">
            <v>404</v>
          </cell>
          <cell r="CO1049">
            <v>569</v>
          </cell>
          <cell r="CP1049">
            <v>215</v>
          </cell>
          <cell r="CQ1049">
            <v>2069</v>
          </cell>
          <cell r="CS1049" t="str">
            <v xml:space="preserve">Table 2102. Percentage of employed population by major occupational group (ISCO), sex and </v>
          </cell>
          <cell r="CZ1049" t="str">
            <v>Table 2104. Percentage Employed population by branch of industry (ISIC), sex and (non) Aruban status, 1997</v>
          </cell>
          <cell r="DG1049" t="str">
            <v>ISCED-6</v>
          </cell>
          <cell r="DH1049">
            <v>1.8</v>
          </cell>
          <cell r="DI1049">
            <v>1.6</v>
          </cell>
          <cell r="DJ1049">
            <v>0.8</v>
          </cell>
          <cell r="DK1049">
            <v>1.2</v>
          </cell>
          <cell r="DL1049">
            <v>5.5</v>
          </cell>
          <cell r="DN1049" t="str">
            <v>Service workers and shop and market sales workers</v>
          </cell>
          <cell r="DO1049">
            <v>3123</v>
          </cell>
          <cell r="DP1049">
            <v>3891</v>
          </cell>
          <cell r="DQ1049">
            <v>649</v>
          </cell>
          <cell r="DR1049">
            <v>601</v>
          </cell>
          <cell r="DS1049">
            <v>179</v>
          </cell>
          <cell r="DT1049">
            <v>45</v>
          </cell>
          <cell r="DU1049">
            <v>64</v>
          </cell>
          <cell r="DV1049">
            <v>8552</v>
          </cell>
        </row>
        <row r="1050">
          <cell r="CL1050" t="str">
            <v>Technicians and associate professionals</v>
          </cell>
          <cell r="CM1050">
            <v>1863</v>
          </cell>
          <cell r="CN1050">
            <v>1339</v>
          </cell>
          <cell r="CO1050">
            <v>370</v>
          </cell>
          <cell r="CP1050">
            <v>366</v>
          </cell>
          <cell r="CQ1050">
            <v>3938</v>
          </cell>
          <cell r="CS1050" t="str">
            <v xml:space="preserve">(non) Aruban status, 1994 </v>
          </cell>
          <cell r="DG1050" t="str">
            <v>ISCED-7</v>
          </cell>
          <cell r="DH1050">
            <v>0.8</v>
          </cell>
          <cell r="DI1050">
            <v>0.3</v>
          </cell>
          <cell r="DJ1050">
            <v>0.8</v>
          </cell>
          <cell r="DK1050">
            <v>0.2</v>
          </cell>
          <cell r="DL1050">
            <v>2.1</v>
          </cell>
          <cell r="DN1050" t="str">
            <v>Skilled agricultural and fishery workers</v>
          </cell>
          <cell r="DO1050">
            <v>118</v>
          </cell>
          <cell r="DP1050">
            <v>107</v>
          </cell>
          <cell r="DQ1050">
            <v>49</v>
          </cell>
          <cell r="DR1050">
            <v>15</v>
          </cell>
          <cell r="DS1050">
            <v>0</v>
          </cell>
          <cell r="DT1050">
            <v>0</v>
          </cell>
          <cell r="DU1050">
            <v>0</v>
          </cell>
          <cell r="DV1050">
            <v>289</v>
          </cell>
        </row>
        <row r="1051">
          <cell r="CL1051" t="str">
            <v>Clerks</v>
          </cell>
          <cell r="CM1051">
            <v>1948</v>
          </cell>
          <cell r="CN1051">
            <v>4054</v>
          </cell>
          <cell r="CO1051">
            <v>284</v>
          </cell>
          <cell r="CP1051">
            <v>404</v>
          </cell>
          <cell r="CQ1051">
            <v>6691</v>
          </cell>
          <cell r="CZ1051" t="str">
            <v>LFS 1997</v>
          </cell>
          <cell r="DG1051" t="str">
            <v>Not definable by ISCED</v>
          </cell>
          <cell r="DH1051">
            <v>0</v>
          </cell>
          <cell r="DI1051">
            <v>0.1</v>
          </cell>
          <cell r="DJ1051">
            <v>0.2</v>
          </cell>
          <cell r="DK1051">
            <v>0.2</v>
          </cell>
          <cell r="DL1051">
            <v>0.5</v>
          </cell>
          <cell r="DN1051" t="str">
            <v>Craft and related trades workers</v>
          </cell>
          <cell r="DO1051">
            <v>1708</v>
          </cell>
          <cell r="DP1051">
            <v>1904</v>
          </cell>
          <cell r="DQ1051">
            <v>236</v>
          </cell>
          <cell r="DR1051">
            <v>414</v>
          </cell>
          <cell r="DS1051">
            <v>0</v>
          </cell>
          <cell r="DT1051">
            <v>18</v>
          </cell>
          <cell r="DU1051">
            <v>0</v>
          </cell>
          <cell r="DV1051">
            <v>4280</v>
          </cell>
        </row>
        <row r="1052">
          <cell r="CL1052" t="str">
            <v>Service workers and shop and market sales workers</v>
          </cell>
          <cell r="CM1052">
            <v>2446</v>
          </cell>
          <cell r="CN1052">
            <v>2399</v>
          </cell>
          <cell r="CO1052">
            <v>583</v>
          </cell>
          <cell r="CP1052">
            <v>1023</v>
          </cell>
          <cell r="CQ1052">
            <v>6452</v>
          </cell>
          <cell r="CS1052" t="str">
            <v>LFS 1994</v>
          </cell>
          <cell r="CZ1052" t="str">
            <v>ISIC</v>
          </cell>
          <cell r="DA1052" t="str">
            <v>Native</v>
          </cell>
          <cell r="DC1052" t="str">
            <v>Foreign</v>
          </cell>
          <cell r="DG1052" t="str">
            <v>Not reported</v>
          </cell>
          <cell r="DN1052" t="str">
            <v>Plant and machinery operators and assemblers</v>
          </cell>
          <cell r="DO1052">
            <v>1267</v>
          </cell>
          <cell r="DP1052">
            <v>701</v>
          </cell>
          <cell r="DQ1052">
            <v>108</v>
          </cell>
          <cell r="DR1052">
            <v>137</v>
          </cell>
          <cell r="DS1052">
            <v>0</v>
          </cell>
          <cell r="DT1052">
            <v>0</v>
          </cell>
          <cell r="DU1052">
            <v>0</v>
          </cell>
          <cell r="DV1052">
            <v>2213</v>
          </cell>
        </row>
        <row r="1053">
          <cell r="CL1053" t="str">
            <v>Skilled agricultural and fishery workers</v>
          </cell>
          <cell r="CM1053">
            <v>128</v>
          </cell>
          <cell r="CN1053">
            <v>0</v>
          </cell>
          <cell r="CO1053">
            <v>85</v>
          </cell>
          <cell r="CP1053">
            <v>0</v>
          </cell>
          <cell r="CQ1053">
            <v>213</v>
          </cell>
          <cell r="CS1053" t="str">
            <v>ISCO</v>
          </cell>
          <cell r="CT1053" t="str">
            <v>Native</v>
          </cell>
          <cell r="CV1053" t="str">
            <v>Foreign</v>
          </cell>
          <cell r="DA1053" t="str">
            <v>Male</v>
          </cell>
          <cell r="DB1053" t="str">
            <v>Female</v>
          </cell>
          <cell r="DC1053" t="str">
            <v>Male</v>
          </cell>
          <cell r="DD1053" t="str">
            <v>Female</v>
          </cell>
          <cell r="DE1053" t="str">
            <v>Total</v>
          </cell>
          <cell r="DN1053" t="str">
            <v>Elementary occupations</v>
          </cell>
          <cell r="DO1053">
            <v>4186</v>
          </cell>
          <cell r="DP1053">
            <v>1597</v>
          </cell>
          <cell r="DQ1053">
            <v>272</v>
          </cell>
          <cell r="DR1053">
            <v>117</v>
          </cell>
          <cell r="DS1053">
            <v>65</v>
          </cell>
          <cell r="DT1053">
            <v>0</v>
          </cell>
          <cell r="DU1053">
            <v>36</v>
          </cell>
          <cell r="DV1053">
            <v>6273</v>
          </cell>
        </row>
        <row r="1054">
          <cell r="CL1054" t="str">
            <v>Craft and related trades workers</v>
          </cell>
          <cell r="CM1054">
            <v>2916</v>
          </cell>
          <cell r="CN1054">
            <v>88</v>
          </cell>
          <cell r="CO1054">
            <v>1579</v>
          </cell>
          <cell r="CP1054">
            <v>114</v>
          </cell>
          <cell r="CQ1054">
            <v>4696</v>
          </cell>
          <cell r="CT1054" t="str">
            <v>Male</v>
          </cell>
          <cell r="CU1054" t="str">
            <v>Female</v>
          </cell>
          <cell r="CV1054" t="str">
            <v>Male</v>
          </cell>
          <cell r="CW1054" t="str">
            <v>Female</v>
          </cell>
          <cell r="CX1054" t="str">
            <v>Total</v>
          </cell>
          <cell r="DG1054" t="str">
            <v>Total</v>
          </cell>
          <cell r="DH1054">
            <v>41.2</v>
          </cell>
          <cell r="DI1054">
            <v>29.7</v>
          </cell>
          <cell r="DJ1054">
            <v>15.4</v>
          </cell>
          <cell r="DK1054">
            <v>13.7</v>
          </cell>
          <cell r="DL1054">
            <v>100</v>
          </cell>
          <cell r="DN1054" t="str">
            <v>Not reported</v>
          </cell>
          <cell r="DO1054">
            <v>0</v>
          </cell>
          <cell r="DP1054">
            <v>16</v>
          </cell>
          <cell r="DQ1054">
            <v>0</v>
          </cell>
          <cell r="DR1054">
            <v>16</v>
          </cell>
          <cell r="DS1054">
            <v>0</v>
          </cell>
          <cell r="DT1054">
            <v>0</v>
          </cell>
          <cell r="DU1054">
            <v>0</v>
          </cell>
          <cell r="DV1054">
            <v>32</v>
          </cell>
        </row>
        <row r="1055">
          <cell r="CL1055" t="str">
            <v>Plant and machinery operators and assemblers</v>
          </cell>
          <cell r="CM1055">
            <v>1849</v>
          </cell>
          <cell r="CN1055">
            <v>38</v>
          </cell>
          <cell r="CO1055">
            <v>313</v>
          </cell>
          <cell r="CP1055">
            <v>13</v>
          </cell>
          <cell r="CQ1055">
            <v>2212</v>
          </cell>
          <cell r="CZ1055" t="str">
            <v>Agriculture, hunting and forestry</v>
          </cell>
          <cell r="DA1055">
            <v>0.1</v>
          </cell>
          <cell r="DB1055">
            <v>0.1</v>
          </cell>
          <cell r="DC1055">
            <v>0.3</v>
          </cell>
          <cell r="DD1055">
            <v>0</v>
          </cell>
          <cell r="DE1055">
            <v>0.5</v>
          </cell>
        </row>
        <row r="1056">
          <cell r="CL1056" t="str">
            <v>Elementary occupations</v>
          </cell>
          <cell r="CM1056">
            <v>2148</v>
          </cell>
          <cell r="CN1056">
            <v>1376</v>
          </cell>
          <cell r="CO1056">
            <v>853</v>
          </cell>
          <cell r="CP1056">
            <v>2349</v>
          </cell>
          <cell r="CQ1056">
            <v>6726</v>
          </cell>
          <cell r="CS1056" t="str">
            <v>Armed forces</v>
          </cell>
          <cell r="CT1056">
            <v>0.2</v>
          </cell>
          <cell r="CU1056">
            <v>0</v>
          </cell>
          <cell r="CV1056">
            <v>0.2</v>
          </cell>
          <cell r="CW1056">
            <v>0</v>
          </cell>
          <cell r="CX1056">
            <v>0.3</v>
          </cell>
          <cell r="CZ1056" t="str">
            <v>Manufacturing</v>
          </cell>
          <cell r="DA1056">
            <v>3.8</v>
          </cell>
          <cell r="DB1056">
            <v>0.9</v>
          </cell>
          <cell r="DC1056">
            <v>1.3</v>
          </cell>
          <cell r="DD1056">
            <v>0.3</v>
          </cell>
          <cell r="DE1056">
            <v>6.2</v>
          </cell>
          <cell r="DG1056" t="str">
            <v>Source: Labor Force Survey  1997</v>
          </cell>
          <cell r="DN1056" t="str">
            <v>Total</v>
          </cell>
          <cell r="DO1056">
            <v>13457</v>
          </cell>
          <cell r="DP1056">
            <v>17644</v>
          </cell>
          <cell r="DQ1056">
            <v>3271</v>
          </cell>
          <cell r="DR1056">
            <v>3793</v>
          </cell>
          <cell r="DS1056">
            <v>2267</v>
          </cell>
          <cell r="DT1056">
            <v>879</v>
          </cell>
          <cell r="DU1056">
            <v>190</v>
          </cell>
          <cell r="DV1056">
            <v>41501</v>
          </cell>
        </row>
        <row r="1057">
          <cell r="CL1057" t="str">
            <v>Not reported</v>
          </cell>
          <cell r="CM1057">
            <v>0</v>
          </cell>
          <cell r="CN1057">
            <v>0</v>
          </cell>
          <cell r="CO1057">
            <v>0</v>
          </cell>
          <cell r="CP1057">
            <v>0</v>
          </cell>
          <cell r="CQ1057">
            <v>0</v>
          </cell>
          <cell r="CS1057" t="str">
            <v>Legislators, senior officials, and managers</v>
          </cell>
          <cell r="CT1057">
            <v>4.8</v>
          </cell>
          <cell r="CU1057">
            <v>2</v>
          </cell>
          <cell r="CV1057">
            <v>2.4</v>
          </cell>
          <cell r="CW1057">
            <v>0.8</v>
          </cell>
          <cell r="CX1057">
            <v>10</v>
          </cell>
          <cell r="CZ1057" t="str">
            <v>Electricity, gas and water supply</v>
          </cell>
          <cell r="DA1057">
            <v>1.6</v>
          </cell>
          <cell r="DB1057">
            <v>0.2</v>
          </cell>
          <cell r="DC1057">
            <v>0.1</v>
          </cell>
          <cell r="DD1057">
            <v>0</v>
          </cell>
          <cell r="DE1057">
            <v>1.9</v>
          </cell>
        </row>
        <row r="1058">
          <cell r="CS1058" t="str">
            <v>Professionals</v>
          </cell>
          <cell r="CT1058">
            <v>2.4</v>
          </cell>
          <cell r="CU1058">
            <v>1.1000000000000001</v>
          </cell>
          <cell r="CV1058">
            <v>1.5</v>
          </cell>
          <cell r="CW1058">
            <v>0.6</v>
          </cell>
          <cell r="CX1058">
            <v>5.6</v>
          </cell>
          <cell r="CZ1058" t="str">
            <v>Construction</v>
          </cell>
          <cell r="DA1058">
            <v>4.9000000000000004</v>
          </cell>
          <cell r="DB1058">
            <v>0.3</v>
          </cell>
          <cell r="DC1058">
            <v>2.9</v>
          </cell>
          <cell r="DD1058">
            <v>0.2</v>
          </cell>
          <cell r="DE1058">
            <v>8.1999999999999993</v>
          </cell>
          <cell r="DN1058" t="str">
            <v>Source: Labor Force Survey 1997</v>
          </cell>
        </row>
        <row r="1059">
          <cell r="CL1059" t="str">
            <v>Total</v>
          </cell>
          <cell r="CM1059">
            <v>15986</v>
          </cell>
          <cell r="CN1059">
            <v>10443</v>
          </cell>
          <cell r="CO1059">
            <v>5575</v>
          </cell>
          <cell r="CP1059">
            <v>4786</v>
          </cell>
          <cell r="CQ1059">
            <v>36791</v>
          </cell>
          <cell r="CS1059" t="str">
            <v>Technicians and associate professionals</v>
          </cell>
          <cell r="CT1059">
            <v>5.0999999999999996</v>
          </cell>
          <cell r="CU1059">
            <v>3.6</v>
          </cell>
          <cell r="CV1059">
            <v>1</v>
          </cell>
          <cell r="CW1059">
            <v>1</v>
          </cell>
          <cell r="CX1059">
            <v>10.7</v>
          </cell>
          <cell r="CZ1059" t="str">
            <v>Wholesale and retail trade, repair</v>
          </cell>
          <cell r="DA1059">
            <v>5.9</v>
          </cell>
          <cell r="DB1059">
            <v>6.9</v>
          </cell>
          <cell r="DC1059">
            <v>2.7</v>
          </cell>
          <cell r="DD1059">
            <v>1.9</v>
          </cell>
          <cell r="DE1059">
            <v>17.399999999999999</v>
          </cell>
          <cell r="EF1059" t="str">
            <v>Main</v>
          </cell>
          <cell r="EG1059" t="str">
            <v>Socialeconomic</v>
          </cell>
          <cell r="EH1059" t="str">
            <v>Graphs</v>
          </cell>
        </row>
        <row r="1060">
          <cell r="CS1060" t="str">
            <v>Clerks</v>
          </cell>
          <cell r="CT1060">
            <v>5.3</v>
          </cell>
          <cell r="CU1060">
            <v>11</v>
          </cell>
          <cell r="CV1060">
            <v>0.8</v>
          </cell>
          <cell r="CW1060">
            <v>1.1000000000000001</v>
          </cell>
          <cell r="CX1060">
            <v>18.2</v>
          </cell>
          <cell r="CZ1060" t="str">
            <v>Hotels and restaurants</v>
          </cell>
          <cell r="DA1060">
            <v>5.7</v>
          </cell>
          <cell r="DB1060">
            <v>4.0999999999999996</v>
          </cell>
          <cell r="DC1060">
            <v>3.1</v>
          </cell>
          <cell r="DD1060">
            <v>4</v>
          </cell>
          <cell r="DE1060">
            <v>16.899999999999999</v>
          </cell>
          <cell r="DM1060" t="str">
            <v>Main</v>
          </cell>
          <cell r="DN1060" t="str">
            <v>Socialeconomic</v>
          </cell>
          <cell r="DW1060" t="str">
            <v>Main</v>
          </cell>
          <cell r="DX1060" t="str">
            <v>Socialeconomic</v>
          </cell>
        </row>
        <row r="1061">
          <cell r="CL1061" t="str">
            <v>Source: Labor Force Survey 1994</v>
          </cell>
          <cell r="CS1061" t="str">
            <v>Service workers and shop and market sales workers</v>
          </cell>
          <cell r="CT1061">
            <v>6.6</v>
          </cell>
          <cell r="CU1061">
            <v>6.5</v>
          </cell>
          <cell r="CV1061">
            <v>1.6</v>
          </cell>
          <cell r="CW1061">
            <v>2.8</v>
          </cell>
          <cell r="CX1061">
            <v>17.5</v>
          </cell>
          <cell r="CZ1061" t="str">
            <v>Transport, storage and communications</v>
          </cell>
          <cell r="DA1061">
            <v>4.9000000000000004</v>
          </cell>
          <cell r="DB1061">
            <v>2</v>
          </cell>
          <cell r="DC1061">
            <v>0.7</v>
          </cell>
          <cell r="DD1061">
            <v>0.5</v>
          </cell>
          <cell r="DE1061">
            <v>8.1</v>
          </cell>
          <cell r="DG1061" t="str">
            <v>Table 2110.Percentage Population not attending school , by major occupational group (ISCO) and level of education (ISCED) 1997</v>
          </cell>
          <cell r="DQ1061" t="str">
            <v>Table 2111. Employed population by branch of industry (ISIC) and education (ISCED) 1997</v>
          </cell>
        </row>
        <row r="1062">
          <cell r="CS1062" t="str">
            <v>Skilled agricultural and fishery workers</v>
          </cell>
          <cell r="CT1062">
            <v>0.3</v>
          </cell>
          <cell r="CU1062">
            <v>0</v>
          </cell>
          <cell r="CV1062">
            <v>0.2</v>
          </cell>
          <cell r="CW1062">
            <v>0</v>
          </cell>
          <cell r="CX1062">
            <v>0.6</v>
          </cell>
          <cell r="CZ1062" t="str">
            <v>Financial intermediation</v>
          </cell>
          <cell r="DA1062">
            <v>0.9</v>
          </cell>
          <cell r="DB1062">
            <v>2.1</v>
          </cell>
          <cell r="DC1062">
            <v>0.3</v>
          </cell>
          <cell r="DD1062">
            <v>0.2</v>
          </cell>
          <cell r="DE1062">
            <v>3.6</v>
          </cell>
        </row>
        <row r="1063">
          <cell r="CO1063" t="str">
            <v>Main</v>
          </cell>
          <cell r="CP1063" t="str">
            <v>Socialeconomic</v>
          </cell>
          <cell r="CS1063" t="str">
            <v>Craft and related trades workers</v>
          </cell>
          <cell r="CT1063">
            <v>7.9</v>
          </cell>
          <cell r="CU1063">
            <v>0.2</v>
          </cell>
          <cell r="CV1063">
            <v>4.3</v>
          </cell>
          <cell r="CW1063">
            <v>0.3</v>
          </cell>
          <cell r="CX1063">
            <v>12.8</v>
          </cell>
          <cell r="CZ1063" t="str">
            <v>Real estate, renting and business activities</v>
          </cell>
          <cell r="DA1063">
            <v>3</v>
          </cell>
          <cell r="DB1063">
            <v>2.6</v>
          </cell>
          <cell r="DC1063">
            <v>1.4</v>
          </cell>
          <cell r="DD1063">
            <v>0.7</v>
          </cell>
          <cell r="DE1063">
            <v>7.8</v>
          </cell>
          <cell r="DG1063" t="str">
            <v>Labor Force Survey 1997</v>
          </cell>
        </row>
        <row r="1064">
          <cell r="CL1064" t="str">
            <v>Table 2103. Employed population by branch of industry (ISIC), sex and (non) Aruban status, 1997</v>
          </cell>
          <cell r="CS1064" t="str">
            <v>Plant and machinery operators and assemblers</v>
          </cell>
          <cell r="CT1064">
            <v>5</v>
          </cell>
          <cell r="CU1064">
            <v>0.1</v>
          </cell>
          <cell r="CV1064">
            <v>0.9</v>
          </cell>
          <cell r="CW1064">
            <v>0</v>
          </cell>
          <cell r="CX1064">
            <v>6</v>
          </cell>
          <cell r="CZ1064" t="str">
            <v>Public administration and defense; social security</v>
          </cell>
          <cell r="DA1064">
            <v>5.5</v>
          </cell>
          <cell r="DB1064">
            <v>3.5</v>
          </cell>
          <cell r="DC1064">
            <v>1.1000000000000001</v>
          </cell>
          <cell r="DD1064">
            <v>0.4</v>
          </cell>
          <cell r="DE1064">
            <v>10.5</v>
          </cell>
          <cell r="DG1064" t="str">
            <v>ISCO</v>
          </cell>
          <cell r="DH1064" t="str">
            <v>ISCED 0 &amp;1</v>
          </cell>
          <cell r="DI1064" t="str">
            <v>ISCED-2</v>
          </cell>
          <cell r="DJ1064" t="str">
            <v>ISCED-3</v>
          </cell>
          <cell r="DK1064" t="str">
            <v>ISCED-5</v>
          </cell>
          <cell r="DL1064" t="str">
            <v>ISCED-6</v>
          </cell>
          <cell r="DM1064" t="str">
            <v>ISCED-7</v>
          </cell>
          <cell r="DN1064" t="str">
            <v>ISCED-9</v>
          </cell>
          <cell r="DO1064" t="str">
            <v>Total</v>
          </cell>
          <cell r="DQ1064" t="str">
            <v>ISIC-category</v>
          </cell>
          <cell r="DR1064" t="str">
            <v>ISCED 0 &amp;1</v>
          </cell>
          <cell r="DS1064" t="str">
            <v>ISCED-2</v>
          </cell>
          <cell r="DT1064" t="str">
            <v>ISCED-3</v>
          </cell>
          <cell r="DU1064" t="str">
            <v>ISCED-5</v>
          </cell>
          <cell r="DV1064" t="str">
            <v>ISCED-6</v>
          </cell>
          <cell r="DW1064" t="str">
            <v>ISCED-7</v>
          </cell>
          <cell r="DX1064" t="str">
            <v>ISCED-9</v>
          </cell>
          <cell r="DY1064" t="str">
            <v>Total</v>
          </cell>
        </row>
        <row r="1065">
          <cell r="CS1065" t="str">
            <v>Elementary occupations</v>
          </cell>
          <cell r="CT1065">
            <v>5.8</v>
          </cell>
          <cell r="CU1065">
            <v>3.7</v>
          </cell>
          <cell r="CV1065">
            <v>2.2999999999999998</v>
          </cell>
          <cell r="CW1065">
            <v>6.4</v>
          </cell>
          <cell r="CX1065">
            <v>18.3</v>
          </cell>
          <cell r="CZ1065" t="str">
            <v>Education</v>
          </cell>
          <cell r="DA1065">
            <v>0.8</v>
          </cell>
          <cell r="DB1065">
            <v>1.3</v>
          </cell>
          <cell r="DC1065">
            <v>0.3</v>
          </cell>
          <cell r="DD1065">
            <v>0.7</v>
          </cell>
          <cell r="DE1065">
            <v>3.1</v>
          </cell>
        </row>
        <row r="1066">
          <cell r="CL1066" t="str">
            <v>LFS 1997</v>
          </cell>
          <cell r="CS1066" t="str">
            <v>Not reported</v>
          </cell>
          <cell r="CT1066">
            <v>0</v>
          </cell>
          <cell r="CU1066">
            <v>0</v>
          </cell>
          <cell r="CV1066">
            <v>0</v>
          </cell>
          <cell r="CW1066">
            <v>0</v>
          </cell>
          <cell r="CX1066">
            <v>0</v>
          </cell>
          <cell r="CZ1066" t="str">
            <v>Health and social work</v>
          </cell>
          <cell r="DA1066">
            <v>0.7</v>
          </cell>
          <cell r="DB1066">
            <v>3.3</v>
          </cell>
          <cell r="DC1066">
            <v>0.3</v>
          </cell>
          <cell r="DD1066">
            <v>0.6</v>
          </cell>
          <cell r="DE1066">
            <v>5</v>
          </cell>
          <cell r="DG1066" t="str">
            <v>Armed forces</v>
          </cell>
          <cell r="DH1066">
            <v>0</v>
          </cell>
          <cell r="DI1066">
            <v>0.3</v>
          </cell>
          <cell r="DJ1066">
            <v>0.1</v>
          </cell>
          <cell r="DK1066">
            <v>0.1</v>
          </cell>
          <cell r="DL1066">
            <v>0</v>
          </cell>
          <cell r="DM1066">
            <v>0</v>
          </cell>
          <cell r="DN1066">
            <v>0</v>
          </cell>
          <cell r="DO1066">
            <v>0.5</v>
          </cell>
          <cell r="DQ1066" t="str">
            <v>Agriculture, hunting and forestry</v>
          </cell>
          <cell r="DR1066">
            <v>92</v>
          </cell>
          <cell r="DS1066">
            <v>55</v>
          </cell>
          <cell r="DT1066">
            <v>33</v>
          </cell>
          <cell r="DU1066">
            <v>15</v>
          </cell>
          <cell r="DV1066">
            <v>0</v>
          </cell>
          <cell r="DW1066">
            <v>0</v>
          </cell>
          <cell r="DX1066">
            <v>0</v>
          </cell>
          <cell r="DY1066">
            <v>195</v>
          </cell>
        </row>
        <row r="1067">
          <cell r="CL1067" t="str">
            <v>ISIC</v>
          </cell>
          <cell r="CM1067" t="str">
            <v>Native</v>
          </cell>
          <cell r="CO1067" t="str">
            <v>Foreign</v>
          </cell>
          <cell r="CZ1067" t="str">
            <v>Other community, social &amp; personal services</v>
          </cell>
          <cell r="DA1067">
            <v>3.3</v>
          </cell>
          <cell r="DB1067">
            <v>2.2999999999999998</v>
          </cell>
          <cell r="DC1067">
            <v>0.8</v>
          </cell>
          <cell r="DD1067">
            <v>0.9</v>
          </cell>
          <cell r="DE1067">
            <v>7.3</v>
          </cell>
          <cell r="DG1067" t="str">
            <v>Legislators, senior officials, and managers</v>
          </cell>
          <cell r="DH1067">
            <v>1.7</v>
          </cell>
          <cell r="DI1067">
            <v>4.0999999999999996</v>
          </cell>
          <cell r="DJ1067">
            <v>1.2</v>
          </cell>
          <cell r="DK1067">
            <v>1.2</v>
          </cell>
          <cell r="DL1067">
            <v>0.9</v>
          </cell>
          <cell r="DM1067">
            <v>0.7</v>
          </cell>
          <cell r="DN1067">
            <v>0</v>
          </cell>
          <cell r="DO1067">
            <v>9.8000000000000007</v>
          </cell>
          <cell r="DQ1067" t="str">
            <v>Manufacturing</v>
          </cell>
          <cell r="DR1067">
            <v>861</v>
          </cell>
          <cell r="DS1067">
            <v>1187</v>
          </cell>
          <cell r="DT1067">
            <v>186</v>
          </cell>
          <cell r="DU1067">
            <v>247</v>
          </cell>
          <cell r="DV1067">
            <v>73</v>
          </cell>
          <cell r="DW1067">
            <v>33</v>
          </cell>
          <cell r="DX1067">
            <v>0</v>
          </cell>
          <cell r="DY1067">
            <v>2587</v>
          </cell>
        </row>
        <row r="1068">
          <cell r="CM1068" t="str">
            <v>Male</v>
          </cell>
          <cell r="CN1068" t="str">
            <v>Female</v>
          </cell>
          <cell r="CO1068" t="str">
            <v>Male</v>
          </cell>
          <cell r="CP1068" t="str">
            <v>Female</v>
          </cell>
          <cell r="CQ1068" t="str">
            <v>Total</v>
          </cell>
          <cell r="CS1068" t="str">
            <v>Total</v>
          </cell>
          <cell r="CT1068">
            <v>43.5</v>
          </cell>
          <cell r="CU1068">
            <v>28.4</v>
          </cell>
          <cell r="CV1068">
            <v>15.2</v>
          </cell>
          <cell r="CW1068">
            <v>13</v>
          </cell>
          <cell r="CX1068">
            <v>100</v>
          </cell>
          <cell r="CZ1068" t="str">
            <v>Private households with employed persons</v>
          </cell>
          <cell r="DA1068">
            <v>0</v>
          </cell>
          <cell r="DB1068">
            <v>0</v>
          </cell>
          <cell r="DC1068">
            <v>0.1</v>
          </cell>
          <cell r="DD1068">
            <v>3</v>
          </cell>
          <cell r="DE1068">
            <v>3.1</v>
          </cell>
          <cell r="DG1068" t="str">
            <v>Professionals</v>
          </cell>
          <cell r="DH1068">
            <v>0.2</v>
          </cell>
          <cell r="DI1068">
            <v>1</v>
          </cell>
          <cell r="DJ1068">
            <v>0.5</v>
          </cell>
          <cell r="DK1068">
            <v>1</v>
          </cell>
          <cell r="DL1068">
            <v>1.7</v>
          </cell>
          <cell r="DM1068">
            <v>1</v>
          </cell>
          <cell r="DN1068">
            <v>0</v>
          </cell>
          <cell r="DO1068">
            <v>5.6</v>
          </cell>
          <cell r="DQ1068" t="str">
            <v>Electricity, gas and water supply</v>
          </cell>
          <cell r="DR1068">
            <v>134</v>
          </cell>
          <cell r="DS1068">
            <v>438</v>
          </cell>
          <cell r="DT1068">
            <v>17</v>
          </cell>
          <cell r="DU1068">
            <v>155</v>
          </cell>
          <cell r="DV1068">
            <v>33</v>
          </cell>
          <cell r="DW1068">
            <v>0</v>
          </cell>
          <cell r="DX1068">
            <v>0</v>
          </cell>
          <cell r="DY1068">
            <v>777</v>
          </cell>
        </row>
        <row r="1069">
          <cell r="CZ1069" t="str">
            <v>Extra territorial organizations and bodies</v>
          </cell>
          <cell r="DA1069">
            <v>0</v>
          </cell>
          <cell r="DB1069">
            <v>0</v>
          </cell>
          <cell r="DC1069">
            <v>0</v>
          </cell>
          <cell r="DD1069">
            <v>0</v>
          </cell>
          <cell r="DE1069">
            <v>0</v>
          </cell>
          <cell r="DG1069" t="str">
            <v>Technicians and associate professionals</v>
          </cell>
          <cell r="DH1069">
            <v>1.2</v>
          </cell>
          <cell r="DI1069">
            <v>4.2</v>
          </cell>
          <cell r="DJ1069">
            <v>1.4</v>
          </cell>
          <cell r="DK1069">
            <v>1.9</v>
          </cell>
          <cell r="DL1069">
            <v>1.7</v>
          </cell>
          <cell r="DM1069">
            <v>0.2</v>
          </cell>
          <cell r="DN1069">
            <v>0.1</v>
          </cell>
          <cell r="DO1069">
            <v>10.6</v>
          </cell>
          <cell r="DQ1069" t="str">
            <v>Construction</v>
          </cell>
          <cell r="DR1069">
            <v>1797</v>
          </cell>
          <cell r="DS1069">
            <v>1167</v>
          </cell>
          <cell r="DT1069">
            <v>104</v>
          </cell>
          <cell r="DU1069">
            <v>296</v>
          </cell>
          <cell r="DV1069">
            <v>31</v>
          </cell>
          <cell r="DW1069">
            <v>15</v>
          </cell>
          <cell r="DX1069">
            <v>0</v>
          </cell>
          <cell r="DY1069">
            <v>3410</v>
          </cell>
        </row>
        <row r="1070">
          <cell r="CL1070" t="str">
            <v>Agriculture, hunting and forestry</v>
          </cell>
          <cell r="CM1070">
            <v>29</v>
          </cell>
          <cell r="CN1070">
            <v>34</v>
          </cell>
          <cell r="CO1070">
            <v>118</v>
          </cell>
          <cell r="CP1070">
            <v>15</v>
          </cell>
          <cell r="CQ1070">
            <v>196</v>
          </cell>
          <cell r="CS1070" t="str">
            <v>Source: Labor Force Survey 1994</v>
          </cell>
          <cell r="CZ1070" t="str">
            <v>Not reported</v>
          </cell>
          <cell r="DA1070">
            <v>0.1</v>
          </cell>
          <cell r="DB1070">
            <v>0.1</v>
          </cell>
          <cell r="DC1070">
            <v>0</v>
          </cell>
          <cell r="DD1070">
            <v>0.1</v>
          </cell>
          <cell r="DE1070">
            <v>0.3</v>
          </cell>
          <cell r="DG1070" t="str">
            <v>Clerks</v>
          </cell>
          <cell r="DH1070">
            <v>4.3</v>
          </cell>
          <cell r="DI1070">
            <v>13.1</v>
          </cell>
          <cell r="DJ1070">
            <v>1.5</v>
          </cell>
          <cell r="DK1070">
            <v>1.9</v>
          </cell>
          <cell r="DL1070">
            <v>0.5</v>
          </cell>
          <cell r="DM1070">
            <v>0</v>
          </cell>
          <cell r="DN1070">
            <v>0.1</v>
          </cell>
          <cell r="DO1070">
            <v>21.3</v>
          </cell>
          <cell r="DQ1070" t="str">
            <v>Wholesale and retail trade, repair</v>
          </cell>
          <cell r="DR1070">
            <v>2448</v>
          </cell>
          <cell r="DS1070">
            <v>3486</v>
          </cell>
          <cell r="DT1070">
            <v>524</v>
          </cell>
          <cell r="DU1070">
            <v>438</v>
          </cell>
          <cell r="DV1070">
            <v>151</v>
          </cell>
          <cell r="DW1070">
            <v>140</v>
          </cell>
          <cell r="DX1070">
            <v>50</v>
          </cell>
          <cell r="DY1070">
            <v>7237</v>
          </cell>
        </row>
        <row r="1071">
          <cell r="CL1071" t="str">
            <v>Manufacturing</v>
          </cell>
          <cell r="CM1071">
            <v>1572</v>
          </cell>
          <cell r="CN1071">
            <v>382</v>
          </cell>
          <cell r="CO1071">
            <v>524</v>
          </cell>
          <cell r="CP1071">
            <v>107</v>
          </cell>
          <cell r="CQ1071">
            <v>2585</v>
          </cell>
          <cell r="DG1071" t="str">
            <v>Service workers and shop and market sales workers</v>
          </cell>
          <cell r="DH1071">
            <v>7.5</v>
          </cell>
          <cell r="DI1071">
            <v>9.4</v>
          </cell>
          <cell r="DJ1071">
            <v>1.6</v>
          </cell>
          <cell r="DK1071">
            <v>1.4</v>
          </cell>
          <cell r="DL1071">
            <v>0.4</v>
          </cell>
          <cell r="DM1071">
            <v>0.1</v>
          </cell>
          <cell r="DN1071">
            <v>0.2</v>
          </cell>
          <cell r="DO1071">
            <v>20.6</v>
          </cell>
          <cell r="DQ1071" t="str">
            <v>Hotels and restaurants</v>
          </cell>
          <cell r="DR1071">
            <v>2698</v>
          </cell>
          <cell r="DS1071">
            <v>2786</v>
          </cell>
          <cell r="DT1071">
            <v>730</v>
          </cell>
          <cell r="DU1071">
            <v>497</v>
          </cell>
          <cell r="DV1071">
            <v>211</v>
          </cell>
          <cell r="DW1071">
            <v>65</v>
          </cell>
          <cell r="DX1071">
            <v>34</v>
          </cell>
          <cell r="DY1071">
            <v>7021</v>
          </cell>
        </row>
        <row r="1072">
          <cell r="CL1072" t="str">
            <v>Electricity, gas and water supply</v>
          </cell>
          <cell r="CM1072">
            <v>664</v>
          </cell>
          <cell r="CN1072">
            <v>63</v>
          </cell>
          <cell r="CO1072">
            <v>49</v>
          </cell>
          <cell r="CP1072">
            <v>0</v>
          </cell>
          <cell r="CQ1072">
            <v>776</v>
          </cell>
          <cell r="CT1072" t="str">
            <v>Main</v>
          </cell>
          <cell r="CU1072" t="str">
            <v>Socialeconomic</v>
          </cell>
          <cell r="CZ1072" t="str">
            <v>Total</v>
          </cell>
          <cell r="DA1072">
            <v>41.2</v>
          </cell>
          <cell r="DB1072">
            <v>29.7</v>
          </cell>
          <cell r="DC1072">
            <v>15.4</v>
          </cell>
          <cell r="DD1072">
            <v>13.7</v>
          </cell>
          <cell r="DE1072">
            <v>100</v>
          </cell>
          <cell r="DG1072" t="str">
            <v>Skilled agricultural and fishery workers</v>
          </cell>
          <cell r="DH1072">
            <v>0.3</v>
          </cell>
          <cell r="DI1072">
            <v>0.3</v>
          </cell>
          <cell r="DJ1072">
            <v>0.1</v>
          </cell>
          <cell r="DK1072">
            <v>0</v>
          </cell>
          <cell r="DL1072">
            <v>0</v>
          </cell>
          <cell r="DM1072">
            <v>0</v>
          </cell>
          <cell r="DN1072">
            <v>0</v>
          </cell>
          <cell r="DO1072">
            <v>0.7</v>
          </cell>
          <cell r="DQ1072" t="str">
            <v>Transport, storage and communications</v>
          </cell>
          <cell r="DR1072">
            <v>900</v>
          </cell>
          <cell r="DS1072">
            <v>1663</v>
          </cell>
          <cell r="DT1072">
            <v>318</v>
          </cell>
          <cell r="DU1072">
            <v>354</v>
          </cell>
          <cell r="DV1072">
            <v>58</v>
          </cell>
          <cell r="DW1072">
            <v>34</v>
          </cell>
          <cell r="DX1072">
            <v>50</v>
          </cell>
          <cell r="DY1072">
            <v>3377</v>
          </cell>
        </row>
        <row r="1073">
          <cell r="CL1073" t="str">
            <v>Construction</v>
          </cell>
          <cell r="CM1073">
            <v>2018</v>
          </cell>
          <cell r="CN1073">
            <v>122</v>
          </cell>
          <cell r="CO1073">
            <v>1189</v>
          </cell>
          <cell r="CP1073">
            <v>80</v>
          </cell>
          <cell r="CQ1073">
            <v>3409</v>
          </cell>
          <cell r="CS1073" t="str">
            <v>Table 2117. Employed population by sex and region of work 1997</v>
          </cell>
          <cell r="DG1073" t="str">
            <v>Craft and related trades workers</v>
          </cell>
          <cell r="DH1073">
            <v>4.0999999999999996</v>
          </cell>
          <cell r="DI1073">
            <v>4.5999999999999996</v>
          </cell>
          <cell r="DJ1073">
            <v>0.6</v>
          </cell>
          <cell r="DK1073">
            <v>1</v>
          </cell>
          <cell r="DL1073">
            <v>0</v>
          </cell>
          <cell r="DM1073">
            <v>0</v>
          </cell>
          <cell r="DN1073">
            <v>0</v>
          </cell>
          <cell r="DO1073">
            <v>10.3</v>
          </cell>
          <cell r="DQ1073" t="str">
            <v>Financial intermediation</v>
          </cell>
          <cell r="DR1073">
            <v>160</v>
          </cell>
          <cell r="DS1073">
            <v>886</v>
          </cell>
          <cell r="DT1073">
            <v>154</v>
          </cell>
          <cell r="DU1073">
            <v>123</v>
          </cell>
          <cell r="DV1073">
            <v>118</v>
          </cell>
          <cell r="DW1073">
            <v>67</v>
          </cell>
          <cell r="DX1073">
            <v>0</v>
          </cell>
          <cell r="DY1073">
            <v>1508</v>
          </cell>
        </row>
        <row r="1074">
          <cell r="CL1074" t="str">
            <v>Wholesale and retail trade, repair</v>
          </cell>
          <cell r="CM1074">
            <v>2443</v>
          </cell>
          <cell r="CN1074">
            <v>2878</v>
          </cell>
          <cell r="CO1074">
            <v>1123</v>
          </cell>
          <cell r="CP1074">
            <v>794</v>
          </cell>
          <cell r="CQ1074">
            <v>7238</v>
          </cell>
          <cell r="CZ1074" t="str">
            <v>Source: Labor Force Survey 1997</v>
          </cell>
          <cell r="DG1074" t="str">
            <v>Plant and machinery operators and assemblers</v>
          </cell>
          <cell r="DH1074">
            <v>3.1</v>
          </cell>
          <cell r="DI1074">
            <v>1.7</v>
          </cell>
          <cell r="DJ1074">
            <v>0.3</v>
          </cell>
          <cell r="DK1074">
            <v>0.3</v>
          </cell>
          <cell r="DL1074">
            <v>0</v>
          </cell>
          <cell r="DM1074">
            <v>0</v>
          </cell>
          <cell r="DN1074">
            <v>0</v>
          </cell>
          <cell r="DO1074">
            <v>5.3</v>
          </cell>
          <cell r="DQ1074" t="str">
            <v>Real estate, renting and business activities</v>
          </cell>
          <cell r="DR1074">
            <v>886</v>
          </cell>
          <cell r="DS1074">
            <v>1205</v>
          </cell>
          <cell r="DT1074">
            <v>369</v>
          </cell>
          <cell r="DU1074">
            <v>406</v>
          </cell>
          <cell r="DV1074">
            <v>224</v>
          </cell>
          <cell r="DW1074">
            <v>117</v>
          </cell>
          <cell r="DX1074">
            <v>14</v>
          </cell>
          <cell r="DY1074">
            <v>3221</v>
          </cell>
        </row>
        <row r="1075">
          <cell r="CL1075" t="str">
            <v>Hotels and restaurants</v>
          </cell>
          <cell r="CM1075">
            <v>2362</v>
          </cell>
          <cell r="CN1075">
            <v>1686</v>
          </cell>
          <cell r="CO1075">
            <v>1298</v>
          </cell>
          <cell r="CP1075">
            <v>1673</v>
          </cell>
          <cell r="CQ1075">
            <v>7019</v>
          </cell>
          <cell r="CS1075" t="str">
            <v>Region of work</v>
          </cell>
          <cell r="CT1075" t="str">
            <v>Male</v>
          </cell>
          <cell r="CU1075" t="str">
            <v>Female</v>
          </cell>
          <cell r="CV1075" t="str">
            <v>Total</v>
          </cell>
          <cell r="DG1075" t="str">
            <v>Elementary occupations</v>
          </cell>
          <cell r="DH1075">
            <v>10.1</v>
          </cell>
          <cell r="DI1075">
            <v>3.8</v>
          </cell>
          <cell r="DJ1075">
            <v>0.7</v>
          </cell>
          <cell r="DK1075">
            <v>0.3</v>
          </cell>
          <cell r="DL1075">
            <v>0.2</v>
          </cell>
          <cell r="DM1075">
            <v>0</v>
          </cell>
          <cell r="DN1075">
            <v>0.1</v>
          </cell>
          <cell r="DO1075">
            <v>15.1</v>
          </cell>
          <cell r="DQ1075" t="str">
            <v>Public administration and defense; social security</v>
          </cell>
          <cell r="DR1075">
            <v>745</v>
          </cell>
          <cell r="DS1075">
            <v>1982</v>
          </cell>
          <cell r="DT1075">
            <v>317</v>
          </cell>
          <cell r="DU1075">
            <v>678</v>
          </cell>
          <cell r="DV1075">
            <v>454</v>
          </cell>
          <cell r="DW1075">
            <v>162</v>
          </cell>
          <cell r="DX1075">
            <v>0</v>
          </cell>
          <cell r="DY1075">
            <v>4338</v>
          </cell>
        </row>
        <row r="1076">
          <cell r="CL1076" t="str">
            <v>Transport, storage and communications</v>
          </cell>
          <cell r="CM1076">
            <v>2036</v>
          </cell>
          <cell r="CN1076">
            <v>832</v>
          </cell>
          <cell r="CO1076">
            <v>294</v>
          </cell>
          <cell r="CP1076">
            <v>213</v>
          </cell>
          <cell r="CQ1076">
            <v>3375</v>
          </cell>
          <cell r="DG1076" t="str">
            <v>Not reported</v>
          </cell>
          <cell r="DH1076">
            <v>0</v>
          </cell>
          <cell r="DI1076">
            <v>0</v>
          </cell>
          <cell r="DJ1076">
            <v>0</v>
          </cell>
          <cell r="DK1076">
            <v>0</v>
          </cell>
          <cell r="DL1076">
            <v>0</v>
          </cell>
          <cell r="DM1076">
            <v>0</v>
          </cell>
          <cell r="DN1076">
            <v>0</v>
          </cell>
          <cell r="DO1076">
            <v>0.1</v>
          </cell>
          <cell r="DQ1076" t="str">
            <v>Education</v>
          </cell>
          <cell r="DR1076">
            <v>159</v>
          </cell>
          <cell r="DS1076">
            <v>75</v>
          </cell>
          <cell r="DT1076">
            <v>144</v>
          </cell>
          <cell r="DU1076">
            <v>47</v>
          </cell>
          <cell r="DV1076">
            <v>744</v>
          </cell>
          <cell r="DW1076">
            <v>114</v>
          </cell>
          <cell r="DX1076">
            <v>14</v>
          </cell>
          <cell r="DY1076">
            <v>1297</v>
          </cell>
        </row>
        <row r="1077">
          <cell r="CL1077" t="str">
            <v>Financial intermediation</v>
          </cell>
          <cell r="CM1077">
            <v>391</v>
          </cell>
          <cell r="CN1077">
            <v>889</v>
          </cell>
          <cell r="CO1077">
            <v>135</v>
          </cell>
          <cell r="CP1077">
            <v>92</v>
          </cell>
          <cell r="CQ1077">
            <v>1507</v>
          </cell>
          <cell r="CS1077" t="str">
            <v>Noord/Tanki Leendert</v>
          </cell>
          <cell r="CT1077">
            <v>2978</v>
          </cell>
          <cell r="CU1077">
            <v>2380</v>
          </cell>
          <cell r="CV1077">
            <v>5358</v>
          </cell>
          <cell r="DQ1077" t="str">
            <v>Health and social work</v>
          </cell>
          <cell r="DR1077">
            <v>349</v>
          </cell>
          <cell r="DS1077">
            <v>1063</v>
          </cell>
          <cell r="DT1077">
            <v>76</v>
          </cell>
          <cell r="DU1077">
            <v>363</v>
          </cell>
          <cell r="DV1077">
            <v>94</v>
          </cell>
          <cell r="DW1077">
            <v>115</v>
          </cell>
          <cell r="DX1077">
            <v>0</v>
          </cell>
          <cell r="DY1077">
            <v>2060</v>
          </cell>
        </row>
        <row r="1078">
          <cell r="CL1078" t="str">
            <v>Real estate, renting and business activities</v>
          </cell>
          <cell r="CM1078">
            <v>1254</v>
          </cell>
          <cell r="CN1078">
            <v>1067</v>
          </cell>
          <cell r="CO1078">
            <v>600</v>
          </cell>
          <cell r="CP1078">
            <v>301</v>
          </cell>
          <cell r="CQ1078">
            <v>3222</v>
          </cell>
          <cell r="CS1078" t="str">
            <v>Oranjestad-West</v>
          </cell>
          <cell r="CT1078">
            <v>3191</v>
          </cell>
          <cell r="CU1078">
            <v>2943</v>
          </cell>
          <cell r="CV1078">
            <v>6134</v>
          </cell>
          <cell r="DG1078" t="str">
            <v>Total</v>
          </cell>
          <cell r="DH1078">
            <v>32.4</v>
          </cell>
          <cell r="DI1078">
            <v>42.5</v>
          </cell>
          <cell r="DJ1078">
            <v>7.9</v>
          </cell>
          <cell r="DK1078">
            <v>9.1</v>
          </cell>
          <cell r="DL1078">
            <v>5.5</v>
          </cell>
          <cell r="DM1078">
            <v>2.1</v>
          </cell>
          <cell r="DN1078">
            <v>0.5</v>
          </cell>
          <cell r="DO1078">
            <v>100</v>
          </cell>
          <cell r="DQ1078" t="str">
            <v>Other community, social &amp; personal services</v>
          </cell>
          <cell r="DR1078">
            <v>1147</v>
          </cell>
          <cell r="DS1078">
            <v>1515</v>
          </cell>
          <cell r="DT1078">
            <v>195</v>
          </cell>
          <cell r="DU1078">
            <v>109</v>
          </cell>
          <cell r="DV1078">
            <v>49</v>
          </cell>
          <cell r="DW1078">
            <v>17</v>
          </cell>
          <cell r="DX1078">
            <v>0</v>
          </cell>
          <cell r="DY1078">
            <v>3032</v>
          </cell>
        </row>
        <row r="1079">
          <cell r="CL1079" t="str">
            <v>Public administration and defense; social security</v>
          </cell>
          <cell r="CM1079">
            <v>2264</v>
          </cell>
          <cell r="CN1079">
            <v>1451</v>
          </cell>
          <cell r="CO1079">
            <v>440</v>
          </cell>
          <cell r="CP1079">
            <v>183</v>
          </cell>
          <cell r="CQ1079">
            <v>4338</v>
          </cell>
          <cell r="CS1079" t="str">
            <v>Oranjestad-East</v>
          </cell>
          <cell r="CT1079">
            <v>4532</v>
          </cell>
          <cell r="CU1079">
            <v>3609</v>
          </cell>
          <cell r="CV1079">
            <v>8141</v>
          </cell>
          <cell r="DQ1079" t="str">
            <v>Private households with employed persons</v>
          </cell>
          <cell r="DR1079">
            <v>995</v>
          </cell>
          <cell r="DS1079">
            <v>106</v>
          </cell>
          <cell r="DT1079">
            <v>106</v>
          </cell>
          <cell r="DU1079">
            <v>48</v>
          </cell>
          <cell r="DV1079">
            <v>18</v>
          </cell>
          <cell r="DW1079">
            <v>0</v>
          </cell>
          <cell r="DX1079">
            <v>29</v>
          </cell>
          <cell r="DY1079">
            <v>1302</v>
          </cell>
        </row>
        <row r="1080">
          <cell r="CL1080" t="str">
            <v>Education</v>
          </cell>
          <cell r="CM1080">
            <v>345</v>
          </cell>
          <cell r="CN1080">
            <v>534</v>
          </cell>
          <cell r="CO1080">
            <v>127</v>
          </cell>
          <cell r="CP1080">
            <v>292</v>
          </cell>
          <cell r="CQ1080">
            <v>1298</v>
          </cell>
          <cell r="CS1080" t="str">
            <v>Paradera</v>
          </cell>
          <cell r="CT1080">
            <v>2396</v>
          </cell>
          <cell r="CU1080">
            <v>1578</v>
          </cell>
          <cell r="CV1080">
            <v>3974</v>
          </cell>
          <cell r="DG1080" t="str">
            <v>Source: Labor Force Survey 1997</v>
          </cell>
          <cell r="DQ1080" t="str">
            <v>Extra territorial organizations and bodies</v>
          </cell>
          <cell r="DR1080">
            <v>0</v>
          </cell>
          <cell r="DS1080">
            <v>0</v>
          </cell>
          <cell r="DT1080">
            <v>0</v>
          </cell>
          <cell r="DU1080">
            <v>0</v>
          </cell>
          <cell r="DV1080">
            <v>10</v>
          </cell>
          <cell r="DW1080">
            <v>0</v>
          </cell>
          <cell r="DX1080">
            <v>0</v>
          </cell>
          <cell r="DY1080">
            <v>10</v>
          </cell>
        </row>
        <row r="1081">
          <cell r="CL1081" t="str">
            <v>Health and social work</v>
          </cell>
          <cell r="CM1081">
            <v>302</v>
          </cell>
          <cell r="CN1081">
            <v>1388</v>
          </cell>
          <cell r="CO1081">
            <v>123</v>
          </cell>
          <cell r="CP1081">
            <v>248</v>
          </cell>
          <cell r="CQ1081">
            <v>2061</v>
          </cell>
          <cell r="CS1081" t="str">
            <v>Santa Cruz</v>
          </cell>
          <cell r="CT1081">
            <v>3619</v>
          </cell>
          <cell r="CU1081">
            <v>2502</v>
          </cell>
          <cell r="CV1081">
            <v>6121</v>
          </cell>
          <cell r="DQ1081" t="str">
            <v>Not reported</v>
          </cell>
          <cell r="DR1081">
            <v>83</v>
          </cell>
          <cell r="DS1081">
            <v>30</v>
          </cell>
          <cell r="DT1081">
            <v>0</v>
          </cell>
          <cell r="DU1081">
            <v>16</v>
          </cell>
          <cell r="DV1081">
            <v>0</v>
          </cell>
          <cell r="DW1081">
            <v>0</v>
          </cell>
          <cell r="DX1081">
            <v>0</v>
          </cell>
          <cell r="DY1081">
            <v>129</v>
          </cell>
        </row>
        <row r="1082">
          <cell r="CL1082" t="str">
            <v>Other community, social &amp; personal services</v>
          </cell>
          <cell r="CM1082">
            <v>1349</v>
          </cell>
          <cell r="CN1082">
            <v>957</v>
          </cell>
          <cell r="CO1082">
            <v>333</v>
          </cell>
          <cell r="CP1082">
            <v>393</v>
          </cell>
          <cell r="CQ1082">
            <v>3032</v>
          </cell>
          <cell r="CS1082" t="str">
            <v>Savaneta</v>
          </cell>
          <cell r="CT1082">
            <v>3113</v>
          </cell>
          <cell r="CU1082">
            <v>1895</v>
          </cell>
          <cell r="CV1082">
            <v>5008</v>
          </cell>
          <cell r="DD1082" t="str">
            <v>Main</v>
          </cell>
          <cell r="DE1082" t="str">
            <v>Socialeconomic</v>
          </cell>
        </row>
        <row r="1083">
          <cell r="CL1083" t="str">
            <v>Private households with employed persons</v>
          </cell>
          <cell r="CM1083">
            <v>0</v>
          </cell>
          <cell r="CN1083">
            <v>14</v>
          </cell>
          <cell r="CO1083">
            <v>49</v>
          </cell>
          <cell r="CP1083">
            <v>1239</v>
          </cell>
          <cell r="CQ1083">
            <v>1302</v>
          </cell>
          <cell r="CS1083" t="str">
            <v>San Nicolas-North</v>
          </cell>
          <cell r="CT1083">
            <v>2637</v>
          </cell>
          <cell r="CU1083">
            <v>2140</v>
          </cell>
          <cell r="CV1083">
            <v>4777</v>
          </cell>
          <cell r="CX1083" t="str">
            <v>Table 2115. Employed population by age and education (ISCED) 1997</v>
          </cell>
          <cell r="DK1083" t="str">
            <v>Main</v>
          </cell>
          <cell r="DL1083" t="str">
            <v>Socialeconomic</v>
          </cell>
          <cell r="DQ1083" t="str">
            <v>Total</v>
          </cell>
          <cell r="DR1083">
            <v>13454</v>
          </cell>
          <cell r="DS1083">
            <v>17644</v>
          </cell>
          <cell r="DT1083">
            <v>3273</v>
          </cell>
          <cell r="DU1083">
            <v>3792</v>
          </cell>
          <cell r="DV1083">
            <v>2268</v>
          </cell>
          <cell r="DW1083">
            <v>879</v>
          </cell>
          <cell r="DX1083">
            <v>191</v>
          </cell>
          <cell r="DY1083">
            <v>41501</v>
          </cell>
        </row>
        <row r="1084">
          <cell r="CL1084" t="str">
            <v>Extra territorial organizations and bodies</v>
          </cell>
          <cell r="CM1084">
            <v>0</v>
          </cell>
          <cell r="CN1084">
            <v>0</v>
          </cell>
          <cell r="CO1084">
            <v>0</v>
          </cell>
          <cell r="CP1084">
            <v>10</v>
          </cell>
          <cell r="CQ1084">
            <v>10</v>
          </cell>
          <cell r="CS1084" t="str">
            <v>San Nicolas-South</v>
          </cell>
          <cell r="CT1084">
            <v>1005</v>
          </cell>
          <cell r="CU1084">
            <v>952</v>
          </cell>
          <cell r="CV1084">
            <v>1957</v>
          </cell>
          <cell r="DH1084" t="str">
            <v>Table 2116. Employed population by sex and employment status (ICSE ) and sector of employment 1997</v>
          </cell>
          <cell r="EB1084" t="str">
            <v>Source: Labor Force Survey 1994/ 1997</v>
          </cell>
        </row>
        <row r="1085">
          <cell r="CL1085" t="str">
            <v>Not reported</v>
          </cell>
          <cell r="CM1085">
            <v>55</v>
          </cell>
          <cell r="CN1085">
            <v>45</v>
          </cell>
          <cell r="CO1085">
            <v>0</v>
          </cell>
          <cell r="CP1085">
            <v>33</v>
          </cell>
          <cell r="CQ1085">
            <v>133</v>
          </cell>
          <cell r="CS1085" t="str">
            <v>Not reported</v>
          </cell>
          <cell r="CT1085">
            <v>16</v>
          </cell>
          <cell r="CU1085">
            <v>15</v>
          </cell>
          <cell r="CV1085">
            <v>31</v>
          </cell>
          <cell r="CX1085" t="str">
            <v>Age group</v>
          </cell>
          <cell r="CY1085" t="str">
            <v>ISCED level</v>
          </cell>
          <cell r="DQ1085" t="str">
            <v>Source: Labor Force Survey 1997</v>
          </cell>
        </row>
        <row r="1086">
          <cell r="CY1086" t="str">
            <v>ISCED 0 &amp; 1</v>
          </cell>
          <cell r="CZ1086" t="str">
            <v>ISCED 2</v>
          </cell>
          <cell r="DA1086" t="str">
            <v>ISCED 3</v>
          </cell>
          <cell r="DB1086" t="str">
            <v>ISCED 5</v>
          </cell>
          <cell r="DC1086" t="str">
            <v>ISCED 6</v>
          </cell>
          <cell r="DD1086" t="str">
            <v>ISCED 7</v>
          </cell>
          <cell r="DE1086" t="str">
            <v>ISCED 9</v>
          </cell>
          <cell r="DF1086" t="str">
            <v>Total</v>
          </cell>
          <cell r="DI1086" t="str">
            <v>Employment status (ICSE)</v>
          </cell>
        </row>
        <row r="1087">
          <cell r="CL1087" t="str">
            <v>Total</v>
          </cell>
          <cell r="CM1087">
            <v>17084</v>
          </cell>
          <cell r="CN1087">
            <v>12342</v>
          </cell>
          <cell r="CO1087">
            <v>6402</v>
          </cell>
          <cell r="CP1087">
            <v>5673</v>
          </cell>
          <cell r="CQ1087">
            <v>41501</v>
          </cell>
          <cell r="CS1087" t="str">
            <v>Total</v>
          </cell>
          <cell r="CT1087">
            <v>23487</v>
          </cell>
          <cell r="CU1087">
            <v>18014</v>
          </cell>
          <cell r="CV1087">
            <v>41501</v>
          </cell>
          <cell r="DI1087" t="str">
            <v>Employee/Own</v>
          </cell>
          <cell r="DJ1087" t="str">
            <v>Employer</v>
          </cell>
          <cell r="DK1087" t="str">
            <v xml:space="preserve">Unpaid </v>
          </cell>
          <cell r="DL1087" t="str">
            <v>Persons not</v>
          </cell>
        </row>
        <row r="1088">
          <cell r="CX1088" t="str">
            <v>15-19 yrs.</v>
          </cell>
          <cell r="CY1088">
            <v>215</v>
          </cell>
          <cell r="CZ1088">
            <v>270</v>
          </cell>
          <cell r="DA1088">
            <v>15</v>
          </cell>
          <cell r="DB1088">
            <v>15</v>
          </cell>
          <cell r="DC1088">
            <v>0</v>
          </cell>
          <cell r="DD1088">
            <v>0</v>
          </cell>
          <cell r="DE1088">
            <v>0</v>
          </cell>
          <cell r="DF1088">
            <v>515</v>
          </cell>
          <cell r="DH1088" t="str">
            <v>Sector of  employment</v>
          </cell>
          <cell r="DI1088" t="str">
            <v>account worker</v>
          </cell>
          <cell r="DK1088" t="str">
            <v>fam.worker</v>
          </cell>
          <cell r="DL1088" t="str">
            <v>classif.by status</v>
          </cell>
          <cell r="DM1088" t="str">
            <v>Total</v>
          </cell>
          <cell r="DV1088" t="str">
            <v>Main</v>
          </cell>
          <cell r="DW1088" t="str">
            <v>Socialeconomic</v>
          </cell>
          <cell r="EG1088" t="str">
            <v>Main</v>
          </cell>
          <cell r="EH1088" t="str">
            <v>Socialeconomic</v>
          </cell>
          <cell r="EI1088" t="str">
            <v>Graphs</v>
          </cell>
        </row>
        <row r="1089">
          <cell r="CL1089" t="str">
            <v>Source: Labor Force Survey 1997</v>
          </cell>
          <cell r="CS1089" t="str">
            <v>Source: Labor Force Survey 1997</v>
          </cell>
          <cell r="CX1089" t="str">
            <v>20-24 yrs.</v>
          </cell>
          <cell r="CY1089">
            <v>1313</v>
          </cell>
          <cell r="CZ1089">
            <v>1596</v>
          </cell>
          <cell r="DA1089">
            <v>196</v>
          </cell>
          <cell r="DB1089">
            <v>333</v>
          </cell>
          <cell r="DC1089">
            <v>38</v>
          </cell>
          <cell r="DD1089">
            <v>0</v>
          </cell>
          <cell r="DE1089">
            <v>0</v>
          </cell>
          <cell r="DF1089">
            <v>3476</v>
          </cell>
          <cell r="DO1089" t="str">
            <v>Table 2121.  Minimum  Wages (monthly Afl.),  December 31</v>
          </cell>
        </row>
        <row r="1090">
          <cell r="CX1090" t="str">
            <v>25-29 yrs.</v>
          </cell>
          <cell r="CY1090">
            <v>1444</v>
          </cell>
          <cell r="CZ1090">
            <v>2654</v>
          </cell>
          <cell r="DA1090">
            <v>582</v>
          </cell>
          <cell r="DB1090">
            <v>704</v>
          </cell>
          <cell r="DC1090">
            <v>364</v>
          </cell>
          <cell r="DD1090">
            <v>119</v>
          </cell>
          <cell r="DE1090">
            <v>0</v>
          </cell>
          <cell r="DF1090">
            <v>5869</v>
          </cell>
          <cell r="DH1090" t="str">
            <v>Private sector (entrepreneur, company)</v>
          </cell>
          <cell r="DI1090">
            <v>31183</v>
          </cell>
          <cell r="DJ1090">
            <v>1058</v>
          </cell>
          <cell r="DK1090">
            <v>220</v>
          </cell>
          <cell r="DL1090">
            <v>30</v>
          </cell>
          <cell r="DM1090">
            <v>32492</v>
          </cell>
        </row>
        <row r="1091">
          <cell r="CT1091" t="str">
            <v>Main</v>
          </cell>
          <cell r="CU1091" t="str">
            <v>Socialeconomic</v>
          </cell>
          <cell r="CX1091" t="str">
            <v>30-34 yrs.</v>
          </cell>
          <cell r="CY1091">
            <v>1799</v>
          </cell>
          <cell r="CZ1091">
            <v>2710</v>
          </cell>
          <cell r="DA1091">
            <v>939</v>
          </cell>
          <cell r="DB1091">
            <v>969</v>
          </cell>
          <cell r="DC1091">
            <v>376</v>
          </cell>
          <cell r="DD1091">
            <v>179</v>
          </cell>
          <cell r="DE1091">
            <v>0</v>
          </cell>
          <cell r="DF1091">
            <v>6972</v>
          </cell>
          <cell r="DH1091" t="str">
            <v>Public or special education</v>
          </cell>
          <cell r="DI1091">
            <v>951</v>
          </cell>
          <cell r="DJ1091">
            <v>0</v>
          </cell>
          <cell r="DK1091">
            <v>0</v>
          </cell>
          <cell r="DL1091">
            <v>0</v>
          </cell>
          <cell r="DM1091">
            <v>951</v>
          </cell>
          <cell r="DP1091">
            <v>1991</v>
          </cell>
          <cell r="DQ1091">
            <v>1992</v>
          </cell>
          <cell r="DR1091">
            <v>1993</v>
          </cell>
          <cell r="DS1091">
            <v>1994</v>
          </cell>
          <cell r="DT1091">
            <v>1995</v>
          </cell>
          <cell r="DU1091">
            <v>1996</v>
          </cell>
          <cell r="DV1091">
            <v>1997</v>
          </cell>
          <cell r="DW1091">
            <v>1998</v>
          </cell>
          <cell r="DX1091">
            <v>1999</v>
          </cell>
        </row>
        <row r="1092">
          <cell r="CL1092" t="str">
            <v>Table 2113. Employed population by age group and branch of industry (ISIC) 1997</v>
          </cell>
          <cell r="CX1092" t="str">
            <v>35-39 yrs.</v>
          </cell>
          <cell r="CY1092">
            <v>1541</v>
          </cell>
          <cell r="CZ1092">
            <v>3681</v>
          </cell>
          <cell r="DA1092">
            <v>719</v>
          </cell>
          <cell r="DB1092">
            <v>546</v>
          </cell>
          <cell r="DC1092">
            <v>420</v>
          </cell>
          <cell r="DD1092">
            <v>194</v>
          </cell>
          <cell r="DE1092">
            <v>0</v>
          </cell>
          <cell r="DF1092">
            <v>7101</v>
          </cell>
          <cell r="DH1092" t="str">
            <v>Government foundation or state enterprise</v>
          </cell>
          <cell r="DI1092">
            <v>2344</v>
          </cell>
          <cell r="DJ1092">
            <v>0</v>
          </cell>
          <cell r="DK1092">
            <v>0</v>
          </cell>
          <cell r="DL1092">
            <v>0</v>
          </cell>
          <cell r="DM1092">
            <v>2344</v>
          </cell>
        </row>
        <row r="1093">
          <cell r="CX1093" t="str">
            <v>40-44 yrs.</v>
          </cell>
          <cell r="CY1093">
            <v>1903</v>
          </cell>
          <cell r="CZ1093">
            <v>2848</v>
          </cell>
          <cell r="DA1093">
            <v>383</v>
          </cell>
          <cell r="DB1093">
            <v>512</v>
          </cell>
          <cell r="DC1093">
            <v>449</v>
          </cell>
          <cell r="DD1093">
            <v>61</v>
          </cell>
          <cell r="DE1093">
            <v>0</v>
          </cell>
          <cell r="DF1093">
            <v>6155</v>
          </cell>
          <cell r="DH1093" t="str">
            <v>Local government</v>
          </cell>
          <cell r="DI1093">
            <v>5500</v>
          </cell>
          <cell r="DJ1093">
            <v>17</v>
          </cell>
          <cell r="DK1093">
            <v>0</v>
          </cell>
          <cell r="DL1093">
            <v>15</v>
          </cell>
          <cell r="DM1093">
            <v>5533</v>
          </cell>
        </row>
        <row r="1094">
          <cell r="CM1094" t="str">
            <v>Abs.</v>
          </cell>
          <cell r="CN1094" t="str">
            <v>%</v>
          </cell>
          <cell r="CO1094" t="str">
            <v>Abs.</v>
          </cell>
          <cell r="CP1094" t="str">
            <v>%</v>
          </cell>
          <cell r="CQ1094" t="str">
            <v>Abs.</v>
          </cell>
          <cell r="CR1094" t="str">
            <v>%</v>
          </cell>
          <cell r="CS1094" t="str">
            <v>Abs.</v>
          </cell>
          <cell r="CT1094" t="str">
            <v>%</v>
          </cell>
          <cell r="CU1094" t="str">
            <v>Abs.</v>
          </cell>
          <cell r="CV1094" t="str">
            <v>%</v>
          </cell>
          <cell r="CX1094" t="str">
            <v>45-49 yrs.</v>
          </cell>
          <cell r="CY1094">
            <v>1807</v>
          </cell>
          <cell r="CZ1094">
            <v>1819</v>
          </cell>
          <cell r="DA1094">
            <v>198</v>
          </cell>
          <cell r="DB1094">
            <v>444</v>
          </cell>
          <cell r="DC1094">
            <v>302</v>
          </cell>
          <cell r="DD1094">
            <v>169</v>
          </cell>
          <cell r="DE1094">
            <v>15</v>
          </cell>
          <cell r="DF1094">
            <v>4754</v>
          </cell>
          <cell r="DH1094" t="str">
            <v>Extra-territorial organization</v>
          </cell>
          <cell r="DI1094">
            <v>151</v>
          </cell>
          <cell r="DJ1094">
            <v>0</v>
          </cell>
          <cell r="DK1094">
            <v>0</v>
          </cell>
          <cell r="DL1094">
            <v>0</v>
          </cell>
          <cell r="DM1094">
            <v>151</v>
          </cell>
          <cell r="DO1094" t="str">
            <v xml:space="preserve"> Industry</v>
          </cell>
          <cell r="DP1094">
            <v>925.4</v>
          </cell>
          <cell r="DQ1094">
            <v>925.4</v>
          </cell>
          <cell r="DR1094">
            <v>925.4</v>
          </cell>
          <cell r="DS1094" t="str">
            <v>994.80</v>
          </cell>
          <cell r="DT1094">
            <v>1025.3499999999999</v>
          </cell>
          <cell r="DU1094">
            <v>1060.2</v>
          </cell>
          <cell r="DV1094">
            <v>1088.8499999999999</v>
          </cell>
          <cell r="DW1094">
            <v>1111.75</v>
          </cell>
          <cell r="DX1094">
            <v>1144</v>
          </cell>
        </row>
        <row r="1095">
          <cell r="CL1095" t="str">
            <v>ISIC</v>
          </cell>
          <cell r="CM1095" t="str">
            <v>15-29</v>
          </cell>
          <cell r="CO1095" t="str">
            <v>30-44</v>
          </cell>
          <cell r="CQ1095" t="str">
            <v>45-59</v>
          </cell>
          <cell r="CS1095" t="str">
            <v>60+</v>
          </cell>
          <cell r="CU1095" t="str">
            <v>Total</v>
          </cell>
          <cell r="CX1095" t="str">
            <v>50-54 yrs.</v>
          </cell>
          <cell r="CY1095">
            <v>1536</v>
          </cell>
          <cell r="CZ1095">
            <v>1350</v>
          </cell>
          <cell r="DA1095">
            <v>174</v>
          </cell>
          <cell r="DB1095">
            <v>116</v>
          </cell>
          <cell r="DC1095">
            <v>174</v>
          </cell>
          <cell r="DD1095">
            <v>58</v>
          </cell>
          <cell r="DE1095">
            <v>0</v>
          </cell>
          <cell r="DF1095">
            <v>3407</v>
          </cell>
          <cell r="DH1095" t="str">
            <v>Not reported</v>
          </cell>
          <cell r="DI1095">
            <v>30</v>
          </cell>
          <cell r="DJ1095">
            <v>0</v>
          </cell>
          <cell r="DK1095">
            <v>0</v>
          </cell>
          <cell r="DL1095">
            <v>0</v>
          </cell>
          <cell r="DM1095">
            <v>30</v>
          </cell>
          <cell r="DO1095" t="str">
            <v xml:space="preserve"> Service / Trade</v>
          </cell>
          <cell r="DP1095">
            <v>800.6</v>
          </cell>
          <cell r="DQ1095">
            <v>830.2</v>
          </cell>
          <cell r="DR1095">
            <v>876.7</v>
          </cell>
          <cell r="DS1095" t="str">
            <v>994.80</v>
          </cell>
          <cell r="DT1095">
            <v>1025.3499999999999</v>
          </cell>
          <cell r="DU1095">
            <v>1060.2</v>
          </cell>
          <cell r="DV1095">
            <v>1088.8499999999999</v>
          </cell>
          <cell r="DW1095">
            <v>1111.75</v>
          </cell>
          <cell r="DX1095">
            <v>1144</v>
          </cell>
        </row>
        <row r="1096">
          <cell r="CX1096" t="str">
            <v>55-59 yrs.</v>
          </cell>
          <cell r="CY1096">
            <v>1179</v>
          </cell>
          <cell r="CZ1096">
            <v>479</v>
          </cell>
          <cell r="DA1096">
            <v>42</v>
          </cell>
          <cell r="DB1096">
            <v>140</v>
          </cell>
          <cell r="DC1096">
            <v>98</v>
          </cell>
          <cell r="DD1096">
            <v>78</v>
          </cell>
          <cell r="DE1096">
            <v>0</v>
          </cell>
          <cell r="DF1096">
            <v>2015</v>
          </cell>
          <cell r="DO1096" t="str">
            <v xml:space="preserve"> Domestic  servants</v>
          </cell>
          <cell r="DP1096">
            <v>398.2</v>
          </cell>
          <cell r="DQ1096">
            <v>412.95</v>
          </cell>
          <cell r="DR1096">
            <v>436.1</v>
          </cell>
          <cell r="DS1096" t="str">
            <v>464.00</v>
          </cell>
          <cell r="DT1096">
            <v>478.4</v>
          </cell>
          <cell r="DU1096">
            <v>494.65</v>
          </cell>
          <cell r="DV1096">
            <v>508.05</v>
          </cell>
          <cell r="DW1096">
            <v>518.75</v>
          </cell>
          <cell r="DX1096">
            <v>533.79999999999995</v>
          </cell>
        </row>
        <row r="1097">
          <cell r="CL1097" t="str">
            <v>Agriculture, hunting and forestry</v>
          </cell>
          <cell r="CM1097">
            <v>39</v>
          </cell>
          <cell r="CN1097">
            <v>0.4</v>
          </cell>
          <cell r="CO1097">
            <v>98</v>
          </cell>
          <cell r="CP1097">
            <v>0.5</v>
          </cell>
          <cell r="CQ1097">
            <v>46</v>
          </cell>
          <cell r="CR1097">
            <v>0.5</v>
          </cell>
          <cell r="CS1097">
            <v>12</v>
          </cell>
          <cell r="CT1097">
            <v>1</v>
          </cell>
          <cell r="CU1097">
            <v>195</v>
          </cell>
          <cell r="CV1097">
            <v>0.5</v>
          </cell>
          <cell r="CX1097" t="str">
            <v>60-64 yrs.</v>
          </cell>
          <cell r="CY1097">
            <v>567</v>
          </cell>
          <cell r="CZ1097">
            <v>164</v>
          </cell>
          <cell r="DA1097">
            <v>12</v>
          </cell>
          <cell r="DB1097">
            <v>0</v>
          </cell>
          <cell r="DC1097">
            <v>34</v>
          </cell>
          <cell r="DD1097">
            <v>22</v>
          </cell>
          <cell r="DE1097">
            <v>0</v>
          </cell>
          <cell r="DF1097">
            <v>798</v>
          </cell>
          <cell r="DH1097" t="str">
            <v>Total</v>
          </cell>
          <cell r="DI1097">
            <v>40160</v>
          </cell>
          <cell r="DJ1097">
            <v>1075</v>
          </cell>
          <cell r="DK1097">
            <v>220</v>
          </cell>
          <cell r="DL1097">
            <v>45</v>
          </cell>
          <cell r="DM1097">
            <v>41501</v>
          </cell>
        </row>
        <row r="1098">
          <cell r="CL1098" t="str">
            <v>Manufacturing</v>
          </cell>
          <cell r="CM1098">
            <v>637</v>
          </cell>
          <cell r="CN1098">
            <v>6.5</v>
          </cell>
          <cell r="CO1098">
            <v>1229</v>
          </cell>
          <cell r="CP1098">
            <v>6.1</v>
          </cell>
          <cell r="CQ1098">
            <v>576</v>
          </cell>
          <cell r="CR1098">
            <v>5.7</v>
          </cell>
          <cell r="CS1098">
            <v>143</v>
          </cell>
          <cell r="CT1098">
            <v>11.6</v>
          </cell>
          <cell r="CU1098">
            <v>2585</v>
          </cell>
          <cell r="CV1098">
            <v>6.2</v>
          </cell>
          <cell r="CX1098" t="str">
            <v>65-69 yrs.</v>
          </cell>
          <cell r="CY1098">
            <v>175</v>
          </cell>
          <cell r="CZ1098">
            <v>58</v>
          </cell>
          <cell r="DA1098">
            <v>0</v>
          </cell>
          <cell r="DB1098">
            <v>11</v>
          </cell>
          <cell r="DC1098">
            <v>0</v>
          </cell>
          <cell r="DD1098">
            <v>0</v>
          </cell>
          <cell r="DE1098">
            <v>0</v>
          </cell>
          <cell r="DF1098">
            <v>244</v>
          </cell>
        </row>
        <row r="1099">
          <cell r="CL1099" t="str">
            <v>Electricity, gas and water supply</v>
          </cell>
          <cell r="CM1099">
            <v>100</v>
          </cell>
          <cell r="CN1099">
            <v>1</v>
          </cell>
          <cell r="CO1099">
            <v>376</v>
          </cell>
          <cell r="CP1099">
            <v>1.9</v>
          </cell>
          <cell r="CQ1099">
            <v>287</v>
          </cell>
          <cell r="CR1099">
            <v>2.8</v>
          </cell>
          <cell r="CS1099">
            <v>13</v>
          </cell>
          <cell r="CT1099">
            <v>1</v>
          </cell>
          <cell r="CU1099">
            <v>776</v>
          </cell>
          <cell r="CV1099">
            <v>1.9</v>
          </cell>
          <cell r="CX1099" t="str">
            <v>70-74 yrs.</v>
          </cell>
          <cell r="CY1099">
            <v>98</v>
          </cell>
          <cell r="CZ1099">
            <v>0</v>
          </cell>
          <cell r="DA1099">
            <v>12</v>
          </cell>
          <cell r="DB1099">
            <v>0</v>
          </cell>
          <cell r="DC1099">
            <v>12</v>
          </cell>
          <cell r="DD1099">
            <v>0</v>
          </cell>
          <cell r="DE1099">
            <v>0</v>
          </cell>
          <cell r="DF1099">
            <v>122</v>
          </cell>
          <cell r="DH1099" t="str">
            <v>Source: Labor force Survey 1997</v>
          </cell>
          <cell r="DO1099" t="str">
            <v xml:space="preserve"> Source:  Department  of  Labour  </v>
          </cell>
        </row>
        <row r="1100">
          <cell r="CL1100" t="str">
            <v>Construction</v>
          </cell>
          <cell r="CM1100">
            <v>827</v>
          </cell>
          <cell r="CN1100">
            <v>8.4</v>
          </cell>
          <cell r="CO1100">
            <v>1718</v>
          </cell>
          <cell r="CP1100">
            <v>8.5</v>
          </cell>
          <cell r="CQ1100">
            <v>737</v>
          </cell>
          <cell r="CR1100">
            <v>7.2</v>
          </cell>
          <cell r="CS1100">
            <v>128</v>
          </cell>
          <cell r="CT1100">
            <v>10.3</v>
          </cell>
          <cell r="CU1100">
            <v>3410</v>
          </cell>
          <cell r="CV1100">
            <v>8.1999999999999993</v>
          </cell>
          <cell r="CX1100" t="str">
            <v>75-79 yrs.</v>
          </cell>
          <cell r="CY1100">
            <v>53</v>
          </cell>
          <cell r="CZ1100">
            <v>14</v>
          </cell>
          <cell r="DA1100">
            <v>0</v>
          </cell>
          <cell r="DB1100">
            <v>0</v>
          </cell>
          <cell r="DC1100">
            <v>0</v>
          </cell>
          <cell r="DD1100">
            <v>0</v>
          </cell>
          <cell r="DE1100">
            <v>0</v>
          </cell>
          <cell r="DF1100">
            <v>67</v>
          </cell>
        </row>
        <row r="1101">
          <cell r="CL1101" t="str">
            <v>Wholesale and retail trade, repair</v>
          </cell>
          <cell r="CM1101">
            <v>2065</v>
          </cell>
          <cell r="CN1101">
            <v>20.9</v>
          </cell>
          <cell r="CO1101">
            <v>3372</v>
          </cell>
          <cell r="CP1101">
            <v>16.7</v>
          </cell>
          <cell r="CQ1101">
            <v>1467</v>
          </cell>
          <cell r="CR1101">
            <v>14.4</v>
          </cell>
          <cell r="CS1101">
            <v>333</v>
          </cell>
          <cell r="CT1101">
            <v>27</v>
          </cell>
          <cell r="CU1101">
            <v>7237</v>
          </cell>
          <cell r="CV1101">
            <v>17.399999999999999</v>
          </cell>
          <cell r="CX1101" t="str">
            <v>80-84 yrs.</v>
          </cell>
          <cell r="CY1101">
            <v>0</v>
          </cell>
          <cell r="CZ1101">
            <v>0</v>
          </cell>
          <cell r="DA1101">
            <v>1</v>
          </cell>
          <cell r="DB1101">
            <v>0</v>
          </cell>
          <cell r="DC1101">
            <v>0</v>
          </cell>
          <cell r="DD1101">
            <v>0</v>
          </cell>
          <cell r="DE1101">
            <v>0</v>
          </cell>
          <cell r="DF1101">
            <v>1</v>
          </cell>
        </row>
        <row r="1102">
          <cell r="CL1102" t="str">
            <v>Hotels and restaurants</v>
          </cell>
          <cell r="CM1102">
            <v>1608</v>
          </cell>
          <cell r="CN1102">
            <v>16.3</v>
          </cell>
          <cell r="CO1102">
            <v>3674</v>
          </cell>
          <cell r="CP1102">
            <v>18.2</v>
          </cell>
          <cell r="CQ1102">
            <v>1511</v>
          </cell>
          <cell r="CR1102">
            <v>14.8</v>
          </cell>
          <cell r="CS1102">
            <v>226</v>
          </cell>
          <cell r="CT1102">
            <v>18.3</v>
          </cell>
          <cell r="CU1102">
            <v>7019</v>
          </cell>
          <cell r="CV1102">
            <v>16.899999999999999</v>
          </cell>
          <cell r="CX1102" t="str">
            <v>85-89 yrs.</v>
          </cell>
          <cell r="CY1102">
            <v>1</v>
          </cell>
          <cell r="CZ1102">
            <v>2</v>
          </cell>
          <cell r="DA1102">
            <v>0</v>
          </cell>
          <cell r="DB1102">
            <v>0</v>
          </cell>
          <cell r="DC1102">
            <v>0</v>
          </cell>
          <cell r="DD1102">
            <v>0</v>
          </cell>
          <cell r="DE1102">
            <v>0</v>
          </cell>
          <cell r="DF1102">
            <v>3</v>
          </cell>
        </row>
        <row r="1103">
          <cell r="CL1103" t="str">
            <v>Transport, storage and communications</v>
          </cell>
          <cell r="CM1103">
            <v>709</v>
          </cell>
          <cell r="CN1103">
            <v>7.2</v>
          </cell>
          <cell r="CO1103">
            <v>1599</v>
          </cell>
          <cell r="CP1103">
            <v>7.9</v>
          </cell>
          <cell r="CQ1103">
            <v>961</v>
          </cell>
          <cell r="CR1103">
            <v>9.4</v>
          </cell>
          <cell r="CS1103">
            <v>107</v>
          </cell>
          <cell r="CT1103">
            <v>8.6</v>
          </cell>
          <cell r="CU1103">
            <v>3376</v>
          </cell>
          <cell r="CV1103">
            <v>8.1</v>
          </cell>
          <cell r="CX1103" t="str">
            <v>90-94 yrs.</v>
          </cell>
          <cell r="CY1103">
            <v>0</v>
          </cell>
          <cell r="CZ1103">
            <v>0</v>
          </cell>
          <cell r="DA1103">
            <v>0</v>
          </cell>
          <cell r="DB1103">
            <v>0</v>
          </cell>
          <cell r="DC1103">
            <v>0</v>
          </cell>
          <cell r="DD1103">
            <v>0</v>
          </cell>
          <cell r="DE1103">
            <v>0</v>
          </cell>
          <cell r="DF1103">
            <v>0</v>
          </cell>
          <cell r="DO1103" t="str">
            <v>Main</v>
          </cell>
          <cell r="DP1103" t="str">
            <v>Socialeconomic</v>
          </cell>
          <cell r="DQ1103" t="str">
            <v>Map</v>
          </cell>
        </row>
        <row r="1104">
          <cell r="CL1104" t="str">
            <v>Financial intermediation</v>
          </cell>
          <cell r="CM1104">
            <v>415</v>
          </cell>
          <cell r="CN1104">
            <v>4.2</v>
          </cell>
          <cell r="CO1104">
            <v>684</v>
          </cell>
          <cell r="CP1104">
            <v>3.4</v>
          </cell>
          <cell r="CQ1104">
            <v>396</v>
          </cell>
          <cell r="CR1104">
            <v>3.9</v>
          </cell>
          <cell r="CS1104">
            <v>12</v>
          </cell>
          <cell r="CT1104">
            <v>1</v>
          </cell>
          <cell r="CU1104">
            <v>1507</v>
          </cell>
          <cell r="CV1104">
            <v>3.6</v>
          </cell>
          <cell r="CX1104" t="str">
            <v xml:space="preserve">95+ </v>
          </cell>
          <cell r="CY1104">
            <v>0</v>
          </cell>
          <cell r="CZ1104">
            <v>0</v>
          </cell>
          <cell r="DA1104">
            <v>0</v>
          </cell>
          <cell r="DB1104">
            <v>1</v>
          </cell>
          <cell r="DC1104">
            <v>0</v>
          </cell>
          <cell r="DD1104">
            <v>0</v>
          </cell>
          <cell r="DE1104">
            <v>0</v>
          </cell>
          <cell r="DF1104">
            <v>1</v>
          </cell>
          <cell r="DJ1104" t="str">
            <v xml:space="preserve">Table 2129. Median household income </v>
          </cell>
          <cell r="DT1104" t="str">
            <v>Table 2130. Median income by sex and region 1994-1997</v>
          </cell>
          <cell r="DX1104" t="str">
            <v>Main</v>
          </cell>
          <cell r="DY1104" t="str">
            <v>Socialeconomic</v>
          </cell>
          <cell r="DZ1104" t="str">
            <v>Graphs</v>
          </cell>
        </row>
        <row r="1105">
          <cell r="CL1105" t="str">
            <v>Real estate, renting and business activities</v>
          </cell>
          <cell r="CM1105">
            <v>968</v>
          </cell>
          <cell r="CN1105">
            <v>9.8000000000000007</v>
          </cell>
          <cell r="CO1105">
            <v>1432</v>
          </cell>
          <cell r="CP1105">
            <v>7.1</v>
          </cell>
          <cell r="CQ1105">
            <v>720</v>
          </cell>
          <cell r="CR1105">
            <v>7.1</v>
          </cell>
          <cell r="CS1105">
            <v>103</v>
          </cell>
          <cell r="CT1105">
            <v>8.3000000000000007</v>
          </cell>
          <cell r="CU1105">
            <v>3222</v>
          </cell>
          <cell r="CV1105">
            <v>7.8</v>
          </cell>
        </row>
        <row r="1106">
          <cell r="CL1106" t="str">
            <v>Public administration &amp; defense; social security</v>
          </cell>
          <cell r="CM1106">
            <v>876</v>
          </cell>
          <cell r="CN1106">
            <v>8.9</v>
          </cell>
          <cell r="CO1106">
            <v>2008</v>
          </cell>
          <cell r="CP1106">
            <v>9.9</v>
          </cell>
          <cell r="CQ1106">
            <v>1433</v>
          </cell>
          <cell r="CR1106">
            <v>14.1</v>
          </cell>
          <cell r="CS1106">
            <v>22</v>
          </cell>
          <cell r="CT1106">
            <v>1.8</v>
          </cell>
          <cell r="CU1106">
            <v>4338</v>
          </cell>
          <cell r="CV1106">
            <v>10.5</v>
          </cell>
          <cell r="CX1106" t="str">
            <v>Total</v>
          </cell>
          <cell r="CY1106">
            <v>13631</v>
          </cell>
          <cell r="CZ1106">
            <v>17643</v>
          </cell>
          <cell r="DA1106">
            <v>3272</v>
          </cell>
          <cell r="DB1106">
            <v>3791</v>
          </cell>
          <cell r="DC1106">
            <v>2267</v>
          </cell>
          <cell r="DD1106">
            <v>880</v>
          </cell>
          <cell r="DE1106">
            <v>15</v>
          </cell>
          <cell r="DF1106">
            <v>41501</v>
          </cell>
          <cell r="DJ1106" t="str">
            <v>Zone</v>
          </cell>
          <cell r="DL1106">
            <v>1991</v>
          </cell>
          <cell r="DM1106">
            <v>2000</v>
          </cell>
          <cell r="DN1106" t="str">
            <v>Zone</v>
          </cell>
          <cell r="DP1106">
            <v>1991</v>
          </cell>
          <cell r="DQ1106">
            <v>2000</v>
          </cell>
          <cell r="DU1106">
            <v>1994</v>
          </cell>
          <cell r="DX1106">
            <v>1997</v>
          </cell>
        </row>
        <row r="1107">
          <cell r="CL1107" t="str">
            <v>Education</v>
          </cell>
          <cell r="CM1107">
            <v>131</v>
          </cell>
          <cell r="CN1107">
            <v>1.3</v>
          </cell>
          <cell r="CO1107">
            <v>575</v>
          </cell>
          <cell r="CP1107">
            <v>2.8</v>
          </cell>
          <cell r="CQ1107">
            <v>559</v>
          </cell>
          <cell r="CR1107">
            <v>5.5</v>
          </cell>
          <cell r="CS1107">
            <v>32</v>
          </cell>
          <cell r="CT1107">
            <v>2.6</v>
          </cell>
          <cell r="CU1107">
            <v>1297</v>
          </cell>
          <cell r="CV1107">
            <v>3.1</v>
          </cell>
          <cell r="DT1107" t="str">
            <v>Region of residence</v>
          </cell>
          <cell r="DU1107" t="str">
            <v>Male</v>
          </cell>
          <cell r="DV1107" t="str">
            <v>Female</v>
          </cell>
          <cell r="DW1107" t="str">
            <v>Total</v>
          </cell>
          <cell r="DX1107" t="str">
            <v>Male</v>
          </cell>
          <cell r="DY1107" t="str">
            <v>Female</v>
          </cell>
          <cell r="DZ1107" t="str">
            <v>Total</v>
          </cell>
        </row>
        <row r="1108">
          <cell r="CL1108" t="str">
            <v>Health and social work</v>
          </cell>
          <cell r="CM1108">
            <v>392</v>
          </cell>
          <cell r="CN1108">
            <v>4</v>
          </cell>
          <cell r="CO1108">
            <v>1067</v>
          </cell>
          <cell r="CP1108">
            <v>5.3</v>
          </cell>
          <cell r="CQ1108">
            <v>560</v>
          </cell>
          <cell r="CR1108">
            <v>5.5</v>
          </cell>
          <cell r="CS1108">
            <v>41</v>
          </cell>
          <cell r="CT1108">
            <v>3.3</v>
          </cell>
          <cell r="CU1108">
            <v>2061</v>
          </cell>
          <cell r="CV1108">
            <v>5</v>
          </cell>
          <cell r="CX1108" t="str">
            <v>Source: Labor Force Survey 1997</v>
          </cell>
          <cell r="DK1108" t="str">
            <v>Region 1: Noord/ Tanki Leendert</v>
          </cell>
          <cell r="DO1108" t="str">
            <v>Region 5: Santa Cruz</v>
          </cell>
        </row>
        <row r="1109">
          <cell r="CL1109" t="str">
            <v>Other community, social &amp; personal services</v>
          </cell>
          <cell r="CM1109">
            <v>775</v>
          </cell>
          <cell r="CN1109">
            <v>7.9</v>
          </cell>
          <cell r="CO1109">
            <v>1603</v>
          </cell>
          <cell r="CP1109">
            <v>7.9</v>
          </cell>
          <cell r="CQ1109">
            <v>631</v>
          </cell>
          <cell r="CR1109">
            <v>6.2</v>
          </cell>
          <cell r="CS1109">
            <v>22</v>
          </cell>
          <cell r="CT1109">
            <v>1.8</v>
          </cell>
          <cell r="CU1109">
            <v>3032</v>
          </cell>
          <cell r="CV1109">
            <v>7.3</v>
          </cell>
          <cell r="DJ1109">
            <v>11</v>
          </cell>
          <cell r="DK1109" t="str">
            <v>Palm Beach/Malmok</v>
          </cell>
          <cell r="DL1109">
            <v>2496</v>
          </cell>
          <cell r="DM1109">
            <v>4000</v>
          </cell>
          <cell r="DN1109">
            <v>51</v>
          </cell>
          <cell r="DO1109" t="str">
            <v>Hooiberg</v>
          </cell>
          <cell r="DP1109">
            <v>3094</v>
          </cell>
          <cell r="DQ1109">
            <v>3751</v>
          </cell>
          <cell r="DT1109" t="str">
            <v>Noord/ Tanki Leendert</v>
          </cell>
          <cell r="DU1109">
            <v>1872</v>
          </cell>
          <cell r="DV1109">
            <v>1350</v>
          </cell>
          <cell r="DW1109">
            <v>1600</v>
          </cell>
          <cell r="DX1109">
            <v>1700</v>
          </cell>
          <cell r="DY1109">
            <v>1400</v>
          </cell>
          <cell r="DZ1109">
            <v>1600</v>
          </cell>
        </row>
        <row r="1110">
          <cell r="CL1110" t="str">
            <v>Private households with employed persons</v>
          </cell>
          <cell r="CM1110">
            <v>278</v>
          </cell>
          <cell r="CN1110">
            <v>2.8</v>
          </cell>
          <cell r="CO1110">
            <v>731</v>
          </cell>
          <cell r="CP1110">
            <v>3.6</v>
          </cell>
          <cell r="CQ1110">
            <v>260</v>
          </cell>
          <cell r="CR1110">
            <v>2.6</v>
          </cell>
          <cell r="CS1110">
            <v>32</v>
          </cell>
          <cell r="CT1110">
            <v>2.6</v>
          </cell>
          <cell r="CU1110">
            <v>1302</v>
          </cell>
          <cell r="CV1110">
            <v>3.1</v>
          </cell>
          <cell r="DJ1110">
            <v>12</v>
          </cell>
          <cell r="DK1110" t="str">
            <v>Washington</v>
          </cell>
          <cell r="DL1110">
            <v>2656</v>
          </cell>
          <cell r="DM1110">
            <v>4100</v>
          </cell>
          <cell r="DN1110">
            <v>52</v>
          </cell>
          <cell r="DO1110" t="str">
            <v>Papilon</v>
          </cell>
          <cell r="DP1110">
            <v>2971</v>
          </cell>
          <cell r="DQ1110">
            <v>3990</v>
          </cell>
          <cell r="DT1110" t="str">
            <v>Oranjestad West</v>
          </cell>
          <cell r="DU1110">
            <v>2200</v>
          </cell>
          <cell r="DV1110">
            <v>1400</v>
          </cell>
          <cell r="DW1110">
            <v>1600</v>
          </cell>
          <cell r="DX1110">
            <v>2400</v>
          </cell>
          <cell r="DY1110">
            <v>1800</v>
          </cell>
          <cell r="DZ1110">
            <v>2000</v>
          </cell>
        </row>
        <row r="1111">
          <cell r="CL1111" t="str">
            <v>Extra territorial organizations and bodies</v>
          </cell>
          <cell r="CM1111">
            <v>0</v>
          </cell>
          <cell r="CN1111">
            <v>0</v>
          </cell>
          <cell r="CO1111">
            <v>0</v>
          </cell>
          <cell r="CP1111">
            <v>0</v>
          </cell>
          <cell r="CQ1111">
            <v>0</v>
          </cell>
          <cell r="CR1111">
            <v>0</v>
          </cell>
          <cell r="CS1111">
            <v>10</v>
          </cell>
          <cell r="CT1111">
            <v>0.8</v>
          </cell>
          <cell r="CU1111">
            <v>10</v>
          </cell>
          <cell r="CV1111">
            <v>0</v>
          </cell>
          <cell r="CY1111" t="str">
            <v>Main</v>
          </cell>
          <cell r="CZ1111" t="str">
            <v>Socialeconomic</v>
          </cell>
          <cell r="DC1111" t="str">
            <v>Main</v>
          </cell>
          <cell r="DD1111" t="str">
            <v>Socialeconomic</v>
          </cell>
          <cell r="DG1111" t="str">
            <v>Main</v>
          </cell>
          <cell r="DH1111" t="str">
            <v>Socialeconomic</v>
          </cell>
          <cell r="DJ1111">
            <v>13</v>
          </cell>
          <cell r="DK1111" t="str">
            <v>Alto Vista</v>
          </cell>
          <cell r="DL1111">
            <v>2577</v>
          </cell>
          <cell r="DM1111">
            <v>3751</v>
          </cell>
          <cell r="DN1111">
            <v>53</v>
          </cell>
          <cell r="DO1111" t="str">
            <v>Cashero</v>
          </cell>
          <cell r="DP1111">
            <v>2140</v>
          </cell>
          <cell r="DQ1111">
            <v>3477</v>
          </cell>
          <cell r="DT1111" t="str">
            <v>Oranjestad East</v>
          </cell>
          <cell r="DU1111">
            <v>1778</v>
          </cell>
          <cell r="DV1111">
            <v>1300</v>
          </cell>
          <cell r="DW1111">
            <v>1500</v>
          </cell>
          <cell r="DX1111">
            <v>1800</v>
          </cell>
          <cell r="DY1111">
            <v>1350</v>
          </cell>
          <cell r="DZ1111">
            <v>1600</v>
          </cell>
          <cell r="EB1111" t="str">
            <v>Source: Labor Force Survey 1994/ 1997</v>
          </cell>
        </row>
        <row r="1112">
          <cell r="CL1112" t="str">
            <v>Not reported</v>
          </cell>
          <cell r="CM1112">
            <v>39</v>
          </cell>
          <cell r="CN1112">
            <v>0.4</v>
          </cell>
          <cell r="CO1112">
            <v>62</v>
          </cell>
          <cell r="CP1112">
            <v>0.3</v>
          </cell>
          <cell r="CQ1112">
            <v>31</v>
          </cell>
          <cell r="CR1112">
            <v>0.3</v>
          </cell>
          <cell r="CS1112">
            <v>0</v>
          </cell>
          <cell r="CT1112">
            <v>0</v>
          </cell>
          <cell r="CU1112">
            <v>132</v>
          </cell>
          <cell r="CV1112">
            <v>0.3</v>
          </cell>
          <cell r="CX1112" t="str">
            <v>Table 2118. Unemployment by former branch of</v>
          </cell>
          <cell r="DB1112" t="str">
            <v xml:space="preserve">Table 2119. Unemployment by reason of </v>
          </cell>
          <cell r="DF1112" t="str">
            <v xml:space="preserve">Table 2120. Unemployment rates by level of education </v>
          </cell>
          <cell r="DJ1112">
            <v>14</v>
          </cell>
          <cell r="DK1112" t="str">
            <v>Moko\Tanki Flip</v>
          </cell>
          <cell r="DL1112">
            <v>2756</v>
          </cell>
          <cell r="DM1112">
            <v>3751</v>
          </cell>
          <cell r="DN1112">
            <v>54</v>
          </cell>
          <cell r="DO1112" t="str">
            <v>Urataca</v>
          </cell>
          <cell r="DP1112">
            <v>2288</v>
          </cell>
          <cell r="DQ1112">
            <v>3225</v>
          </cell>
          <cell r="DT1112" t="str">
            <v>Paradera</v>
          </cell>
          <cell r="DU1112">
            <v>1814</v>
          </cell>
          <cell r="DV1112">
            <v>1315</v>
          </cell>
          <cell r="DW1112">
            <v>1675</v>
          </cell>
          <cell r="DX1112">
            <v>1900</v>
          </cell>
          <cell r="DY1112">
            <v>1500</v>
          </cell>
          <cell r="DZ1112">
            <v>1800</v>
          </cell>
        </row>
        <row r="1113">
          <cell r="CX1113" t="str">
            <v xml:space="preserve"> industry (ISIC) 1994</v>
          </cell>
          <cell r="DB1113" t="str">
            <v>unemployment 1994</v>
          </cell>
          <cell r="DF1113" t="str">
            <v>education (ISCED), 1991</v>
          </cell>
          <cell r="DJ1113">
            <v>15</v>
          </cell>
          <cell r="DK1113" t="str">
            <v>Tanki Leendert</v>
          </cell>
          <cell r="DL1113">
            <v>2680</v>
          </cell>
          <cell r="DM1113">
            <v>3580</v>
          </cell>
          <cell r="DN1113">
            <v>55</v>
          </cell>
          <cell r="DO1113" t="str">
            <v>Macuarima</v>
          </cell>
          <cell r="DP1113">
            <v>2412</v>
          </cell>
          <cell r="DQ1113">
            <v>3700</v>
          </cell>
          <cell r="DT1113" t="str">
            <v>Santa Cruz</v>
          </cell>
          <cell r="DU1113">
            <v>1900</v>
          </cell>
          <cell r="DV1113">
            <v>1306</v>
          </cell>
          <cell r="DW1113">
            <v>1650</v>
          </cell>
          <cell r="DX1113">
            <v>2050</v>
          </cell>
          <cell r="DY1113">
            <v>1400</v>
          </cell>
          <cell r="DZ1113">
            <v>1700</v>
          </cell>
        </row>
        <row r="1114">
          <cell r="CL1114" t="str">
            <v>Total</v>
          </cell>
          <cell r="CM1114">
            <v>9860</v>
          </cell>
          <cell r="CN1114">
            <v>100</v>
          </cell>
          <cell r="CO1114">
            <v>20228</v>
          </cell>
          <cell r="CP1114">
            <v>100</v>
          </cell>
          <cell r="CQ1114">
            <v>10176</v>
          </cell>
          <cell r="CR1114">
            <v>100</v>
          </cell>
          <cell r="CS1114">
            <v>1236</v>
          </cell>
          <cell r="CT1114">
            <v>100</v>
          </cell>
          <cell r="CU1114">
            <v>41501</v>
          </cell>
          <cell r="CV1114">
            <v>100</v>
          </cell>
          <cell r="CY1114">
            <v>1994</v>
          </cell>
          <cell r="DC1114">
            <v>1994</v>
          </cell>
          <cell r="DF1114" t="str">
            <v>Level of education (ISCED)</v>
          </cell>
          <cell r="DG1114">
            <v>1991</v>
          </cell>
          <cell r="DH1114" t="str">
            <v>% unempl.</v>
          </cell>
          <cell r="DJ1114">
            <v>16</v>
          </cell>
          <cell r="DK1114" t="str">
            <v>Noord other</v>
          </cell>
          <cell r="DL1114" t="str">
            <v>N/A</v>
          </cell>
          <cell r="DM1114">
            <v>8251</v>
          </cell>
          <cell r="DN1114">
            <v>56</v>
          </cell>
          <cell r="DO1114" t="str">
            <v>Balashi/Barcadera</v>
          </cell>
          <cell r="DP1114">
            <v>2600</v>
          </cell>
          <cell r="DQ1114">
            <v>3477</v>
          </cell>
          <cell r="DT1114" t="str">
            <v>Savaneta</v>
          </cell>
          <cell r="DU1114">
            <v>1700</v>
          </cell>
          <cell r="DV1114">
            <v>1500</v>
          </cell>
          <cell r="DW1114">
            <v>1600</v>
          </cell>
          <cell r="DX1114">
            <v>2000</v>
          </cell>
          <cell r="DY1114">
            <v>1538</v>
          </cell>
          <cell r="DZ1114">
            <v>1800</v>
          </cell>
        </row>
        <row r="1115">
          <cell r="CX1115" t="str">
            <v>ISIC</v>
          </cell>
          <cell r="CY1115" t="str">
            <v>Absolute</v>
          </cell>
          <cell r="CZ1115" t="str">
            <v>%</v>
          </cell>
          <cell r="DB1115" t="str">
            <v>Reason</v>
          </cell>
          <cell r="DC1115" t="str">
            <v>Absolute</v>
          </cell>
          <cell r="DD1115" t="str">
            <v>%</v>
          </cell>
          <cell r="DH1115" t="str">
            <v>compared to</v>
          </cell>
          <cell r="DN1115">
            <v>57</v>
          </cell>
          <cell r="DO1115" t="str">
            <v>Santa Cruz other</v>
          </cell>
          <cell r="DP1115" t="str">
            <v>N/A</v>
          </cell>
          <cell r="DQ1115" t="str">
            <v>N/A</v>
          </cell>
          <cell r="DT1115" t="str">
            <v>San Nicolas North</v>
          </cell>
          <cell r="DU1115">
            <v>1600</v>
          </cell>
          <cell r="DV1115">
            <v>1200</v>
          </cell>
          <cell r="DW1115">
            <v>1400</v>
          </cell>
          <cell r="DX1115">
            <v>2100</v>
          </cell>
          <cell r="DY1115">
            <v>1500</v>
          </cell>
          <cell r="DZ1115">
            <v>1725</v>
          </cell>
          <cell r="ED1115" t="str">
            <v>Median income by sex and branch of industry (ISIC) 1994-1997</v>
          </cell>
          <cell r="EL1115" t="str">
            <v>Main</v>
          </cell>
          <cell r="EM1115" t="str">
            <v>Socialeconomic</v>
          </cell>
          <cell r="EN1115" t="str">
            <v>Graphs</v>
          </cell>
        </row>
        <row r="1116">
          <cell r="CL1116" t="str">
            <v>Source: Labor Force Survey 1997</v>
          </cell>
          <cell r="DH1116" t="str">
            <v>labor force</v>
          </cell>
          <cell r="DK1116" t="str">
            <v>Region 2: Oranjestad-West</v>
          </cell>
          <cell r="DT1116" t="str">
            <v>San Nicolas South</v>
          </cell>
          <cell r="DU1116">
            <v>1450</v>
          </cell>
          <cell r="DV1116">
            <v>1100</v>
          </cell>
          <cell r="DW1116">
            <v>1353</v>
          </cell>
          <cell r="DX1116">
            <v>1600</v>
          </cell>
          <cell r="DY1116">
            <v>1530</v>
          </cell>
          <cell r="DZ1116">
            <v>1580</v>
          </cell>
        </row>
        <row r="1117">
          <cell r="CX1117" t="str">
            <v>Agriculture, hunting and forestry</v>
          </cell>
          <cell r="CY1117">
            <v>14</v>
          </cell>
          <cell r="CZ1117">
            <v>0.5</v>
          </cell>
          <cell r="DJ1117">
            <v>21</v>
          </cell>
          <cell r="DK1117" t="str">
            <v>Pos Abao/Cunucu Abao</v>
          </cell>
          <cell r="DL1117">
            <v>2392</v>
          </cell>
          <cell r="DM1117">
            <v>3950</v>
          </cell>
          <cell r="DO1117" t="str">
            <v>Region 6: Savaneta</v>
          </cell>
          <cell r="DT1117" t="str">
            <v>Unknown</v>
          </cell>
          <cell r="DX1117">
            <v>300</v>
          </cell>
          <cell r="DY1117">
            <v>1200</v>
          </cell>
          <cell r="DZ1117">
            <v>750</v>
          </cell>
        </row>
        <row r="1118">
          <cell r="CT1118" t="str">
            <v>Main</v>
          </cell>
          <cell r="CU1118" t="str">
            <v>Socialeconomic</v>
          </cell>
          <cell r="CX1118" t="str">
            <v>Mining and quarrying</v>
          </cell>
          <cell r="CY1118">
            <v>14</v>
          </cell>
          <cell r="CZ1118">
            <v>0.5</v>
          </cell>
          <cell r="DB1118" t="str">
            <v>Got Married</v>
          </cell>
          <cell r="DC1118">
            <v>95</v>
          </cell>
          <cell r="DD1118">
            <v>3.8</v>
          </cell>
          <cell r="DF1118" t="str">
            <v>Level 0 or 1, First level/Primary or lower</v>
          </cell>
          <cell r="DG1118">
            <v>943</v>
          </cell>
          <cell r="DH1118">
            <v>3.04</v>
          </cell>
          <cell r="DJ1118">
            <v>22</v>
          </cell>
          <cell r="DK1118" t="str">
            <v>Eagle/Paardebaai</v>
          </cell>
          <cell r="DL1118">
            <v>3515</v>
          </cell>
          <cell r="DM1118">
            <v>5000</v>
          </cell>
          <cell r="DN1118">
            <v>61</v>
          </cell>
          <cell r="DO1118" t="str">
            <v>Pos Chiquito</v>
          </cell>
          <cell r="DP1118">
            <v>2808</v>
          </cell>
          <cell r="DQ1118">
            <v>3500</v>
          </cell>
        </row>
        <row r="1119">
          <cell r="CL1119" t="str">
            <v>Table 2114. Employed population by age and major occupational group (ISCO) 1997</v>
          </cell>
          <cell r="CX1119" t="str">
            <v>Manufacturing</v>
          </cell>
          <cell r="CY1119">
            <v>149</v>
          </cell>
          <cell r="CZ1119">
            <v>5.9</v>
          </cell>
          <cell r="DB1119" t="str">
            <v>Birth of a child</v>
          </cell>
          <cell r="DC1119">
            <v>109</v>
          </cell>
          <cell r="DD1119">
            <v>4.3</v>
          </cell>
          <cell r="DF1119" t="str">
            <v>Level 2, Education at the second level, first stage</v>
          </cell>
          <cell r="DG1119">
            <v>650</v>
          </cell>
          <cell r="DH1119">
            <v>2.1</v>
          </cell>
          <cell r="DJ1119">
            <v>23</v>
          </cell>
          <cell r="DK1119" t="str">
            <v>Madiki Kavel</v>
          </cell>
          <cell r="DL1119">
            <v>3136</v>
          </cell>
          <cell r="DM1119">
            <v>2880</v>
          </cell>
          <cell r="DN1119">
            <v>62</v>
          </cell>
          <cell r="DO1119" t="str">
            <v>Jara/Seroe Alejandro</v>
          </cell>
          <cell r="DP1119">
            <v>2966</v>
          </cell>
          <cell r="DQ1119">
            <v>3700</v>
          </cell>
          <cell r="DT1119" t="str">
            <v>Total</v>
          </cell>
          <cell r="DU1119">
            <v>1760</v>
          </cell>
          <cell r="DV1119">
            <v>1300</v>
          </cell>
          <cell r="DW1119">
            <v>1533</v>
          </cell>
          <cell r="DX1119">
            <v>2000</v>
          </cell>
          <cell r="DY1119">
            <v>1500</v>
          </cell>
          <cell r="DZ1119">
            <v>1735</v>
          </cell>
        </row>
        <row r="1120">
          <cell r="CX1120" t="str">
            <v>Electricity, gas and water supply</v>
          </cell>
          <cell r="CY1120">
            <v>41</v>
          </cell>
          <cell r="CZ1120">
            <v>1.6</v>
          </cell>
          <cell r="DB1120" t="str">
            <v>Health reasons, disabled for work</v>
          </cell>
          <cell r="DC1120">
            <v>122</v>
          </cell>
          <cell r="DD1120">
            <v>4.8</v>
          </cell>
          <cell r="DF1120" t="str">
            <v>Level 3, Education at the second level, second stage</v>
          </cell>
          <cell r="DG1120">
            <v>79</v>
          </cell>
          <cell r="DH1120">
            <v>0.25</v>
          </cell>
          <cell r="DJ1120">
            <v>24</v>
          </cell>
          <cell r="DK1120" t="str">
            <v>Madiki/Rancho</v>
          </cell>
          <cell r="DL1120">
            <v>2002</v>
          </cell>
          <cell r="DM1120">
            <v>2600</v>
          </cell>
          <cell r="DN1120">
            <v>63</v>
          </cell>
          <cell r="DO1120" t="str">
            <v>De Bruynewijk</v>
          </cell>
          <cell r="DP1120">
            <v>3120</v>
          </cell>
          <cell r="DQ1120">
            <v>3751</v>
          </cell>
        </row>
        <row r="1121">
          <cell r="CM1121" t="str">
            <v>Abs.</v>
          </cell>
          <cell r="CN1121" t="str">
            <v>%</v>
          </cell>
          <cell r="CO1121" t="str">
            <v>Abs.</v>
          </cell>
          <cell r="CP1121" t="str">
            <v>%</v>
          </cell>
          <cell r="CQ1121" t="str">
            <v>Abs.</v>
          </cell>
          <cell r="CR1121" t="str">
            <v>%</v>
          </cell>
          <cell r="CS1121" t="str">
            <v>Abs.</v>
          </cell>
          <cell r="CT1121" t="str">
            <v>%</v>
          </cell>
          <cell r="CU1121" t="str">
            <v>Abs.</v>
          </cell>
          <cell r="CV1121" t="str">
            <v>%</v>
          </cell>
          <cell r="CX1121" t="str">
            <v>Construction</v>
          </cell>
          <cell r="CY1121">
            <v>312</v>
          </cell>
          <cell r="CZ1121">
            <v>12.3</v>
          </cell>
          <cell r="DB1121" t="str">
            <v>Studies/Courses</v>
          </cell>
          <cell r="DC1121">
            <v>14</v>
          </cell>
          <cell r="DD1121">
            <v>0.5</v>
          </cell>
          <cell r="DF1121" t="str">
            <v>Level 5, Education at the third level, first stage</v>
          </cell>
          <cell r="DG1121">
            <v>100</v>
          </cell>
          <cell r="DH1121">
            <v>0.32</v>
          </cell>
          <cell r="DJ1121">
            <v>25</v>
          </cell>
          <cell r="DK1121" t="str">
            <v>Paradijswijk/Sta.Helena</v>
          </cell>
          <cell r="DL1121">
            <v>2756</v>
          </cell>
          <cell r="DM1121">
            <v>3953</v>
          </cell>
          <cell r="DN1121">
            <v>64</v>
          </cell>
          <cell r="DO1121" t="str">
            <v>Cura Cabai</v>
          </cell>
          <cell r="DP1121">
            <v>2080</v>
          </cell>
          <cell r="DQ1121">
            <v>3100</v>
          </cell>
          <cell r="DT1121" t="str">
            <v>Source: Labor Force Survey 1994, 1997</v>
          </cell>
        </row>
        <row r="1122">
          <cell r="CL1122" t="str">
            <v>ISCO</v>
          </cell>
          <cell r="CM1122" t="str">
            <v>15-29</v>
          </cell>
          <cell r="CO1122" t="str">
            <v>30-44</v>
          </cell>
          <cell r="CQ1122" t="str">
            <v>45-59</v>
          </cell>
          <cell r="CS1122" t="str">
            <v>60+</v>
          </cell>
          <cell r="CU1122" t="str">
            <v>Total</v>
          </cell>
          <cell r="CX1122" t="str">
            <v>Wholesale and retail trade, repair</v>
          </cell>
          <cell r="CY1122">
            <v>393</v>
          </cell>
          <cell r="CZ1122">
            <v>15.6</v>
          </cell>
          <cell r="DB1122" t="str">
            <v>Military draft</v>
          </cell>
          <cell r="DC1122">
            <v>14</v>
          </cell>
          <cell r="DD1122">
            <v>0.5</v>
          </cell>
          <cell r="DF1122" t="str">
            <v>Level 6, Education at the third level, first stage</v>
          </cell>
          <cell r="DG1122">
            <v>42</v>
          </cell>
          <cell r="DH1122">
            <v>0.14000000000000001</v>
          </cell>
          <cell r="DJ1122">
            <v>26</v>
          </cell>
          <cell r="DK1122" t="str">
            <v>Socotoro/Rancho</v>
          </cell>
          <cell r="DL1122">
            <v>2288</v>
          </cell>
          <cell r="DM1122">
            <v>2452</v>
          </cell>
          <cell r="DN1122">
            <v>65</v>
          </cell>
          <cell r="DO1122" t="str">
            <v>Savaneta</v>
          </cell>
          <cell r="DP1122" t="str">
            <v>N/A</v>
          </cell>
          <cell r="DQ1122" t="str">
            <v>N/A</v>
          </cell>
        </row>
        <row r="1123">
          <cell r="CX1123" t="str">
            <v>Hotels and restaurants</v>
          </cell>
          <cell r="CY1123">
            <v>543</v>
          </cell>
          <cell r="CZ1123">
            <v>21.5</v>
          </cell>
          <cell r="DB1123" t="str">
            <v>Quit for personal reasons</v>
          </cell>
          <cell r="DC1123">
            <v>651</v>
          </cell>
          <cell r="DD1123">
            <v>25.8</v>
          </cell>
          <cell r="DF1123" t="str">
            <v>Level 7, Education at the third level, second stage</v>
          </cell>
          <cell r="DG1123">
            <v>17</v>
          </cell>
          <cell r="DH1123">
            <v>0.05</v>
          </cell>
          <cell r="DJ1123">
            <v>27</v>
          </cell>
          <cell r="DK1123" t="str">
            <v>Ponton</v>
          </cell>
          <cell r="DL1123">
            <v>3228</v>
          </cell>
          <cell r="DM1123">
            <v>4501</v>
          </cell>
        </row>
        <row r="1124">
          <cell r="CX1124" t="str">
            <v>Transport, storage and communications</v>
          </cell>
          <cell r="CY1124">
            <v>109</v>
          </cell>
          <cell r="CZ1124">
            <v>4.3</v>
          </cell>
          <cell r="DB1124" t="str">
            <v>Own company closed down or sold</v>
          </cell>
          <cell r="DC1124">
            <v>95</v>
          </cell>
          <cell r="DD1124">
            <v>3.8</v>
          </cell>
          <cell r="DF1124" t="str">
            <v>Level 9, Education not definable by level</v>
          </cell>
          <cell r="DG1124">
            <v>43</v>
          </cell>
          <cell r="DH1124">
            <v>0.14000000000000001</v>
          </cell>
          <cell r="DJ1124">
            <v>28</v>
          </cell>
          <cell r="DK1124" t="str">
            <v>Companashi/Solito</v>
          </cell>
          <cell r="DL1124">
            <v>3120</v>
          </cell>
          <cell r="DM1124">
            <v>3287</v>
          </cell>
          <cell r="DO1124" t="str">
            <v>Region 7: San Nicolas-North</v>
          </cell>
        </row>
        <row r="1125">
          <cell r="CL1125" t="str">
            <v>Armed forces</v>
          </cell>
          <cell r="CM1125">
            <v>142</v>
          </cell>
          <cell r="CN1125">
            <v>1.4</v>
          </cell>
          <cell r="CO1125">
            <v>69</v>
          </cell>
          <cell r="CP1125">
            <v>0.3</v>
          </cell>
          <cell r="CQ1125">
            <v>0</v>
          </cell>
          <cell r="CR1125">
            <v>0</v>
          </cell>
          <cell r="CS1125">
            <v>0</v>
          </cell>
          <cell r="CT1125">
            <v>0</v>
          </cell>
          <cell r="CU1125">
            <v>212</v>
          </cell>
          <cell r="CV1125">
            <v>0.5</v>
          </cell>
          <cell r="CX1125" t="str">
            <v>Financial intermediation</v>
          </cell>
          <cell r="CY1125">
            <v>14</v>
          </cell>
          <cell r="CZ1125">
            <v>0.5</v>
          </cell>
          <cell r="DB1125" t="str">
            <v>Fired due to company closure, etc.</v>
          </cell>
          <cell r="DC1125">
            <v>217</v>
          </cell>
          <cell r="DD1125">
            <v>8.6</v>
          </cell>
          <cell r="DN1125">
            <v>71</v>
          </cell>
          <cell r="DO1125" t="str">
            <v>Brasil</v>
          </cell>
          <cell r="DP1125">
            <v>2248</v>
          </cell>
          <cell r="DQ1125">
            <v>2786</v>
          </cell>
        </row>
        <row r="1126">
          <cell r="CL1126" t="str">
            <v>Legislators, senior officials, and managers</v>
          </cell>
          <cell r="CM1126">
            <v>401</v>
          </cell>
          <cell r="CN1126">
            <v>4.0999999999999996</v>
          </cell>
          <cell r="CO1126">
            <v>1882</v>
          </cell>
          <cell r="CP1126">
            <v>9.3000000000000007</v>
          </cell>
          <cell r="CQ1126">
            <v>1596</v>
          </cell>
          <cell r="CR1126">
            <v>15.7</v>
          </cell>
          <cell r="CS1126">
            <v>208</v>
          </cell>
          <cell r="CT1126">
            <v>16.8</v>
          </cell>
          <cell r="CU1126">
            <v>4086</v>
          </cell>
          <cell r="CV1126">
            <v>9.8000000000000007</v>
          </cell>
          <cell r="CX1126" t="str">
            <v>Real estate, renting and business activities</v>
          </cell>
          <cell r="CY1126">
            <v>122</v>
          </cell>
          <cell r="CZ1126">
            <v>4.8</v>
          </cell>
          <cell r="DB1126" t="str">
            <v>Fired due to contract deadline; other</v>
          </cell>
          <cell r="DC1126">
            <v>258</v>
          </cell>
          <cell r="DD1126">
            <v>10.199999999999999</v>
          </cell>
          <cell r="DF1126" t="str">
            <v>Total</v>
          </cell>
          <cell r="DG1126">
            <v>1874</v>
          </cell>
          <cell r="DH1126">
            <v>6</v>
          </cell>
          <cell r="DK1126" t="str">
            <v>Region 3: Oranjestad-East</v>
          </cell>
          <cell r="DN1126">
            <v>72</v>
          </cell>
          <cell r="DO1126" t="str">
            <v>Rooi Congo</v>
          </cell>
          <cell r="DP1126">
            <v>2569</v>
          </cell>
          <cell r="DQ1126">
            <v>3477</v>
          </cell>
        </row>
        <row r="1127">
          <cell r="CL1127" t="str">
            <v>Professionals</v>
          </cell>
          <cell r="CM1127">
            <v>353</v>
          </cell>
          <cell r="CN1127">
            <v>3.6</v>
          </cell>
          <cell r="CO1127">
            <v>1187</v>
          </cell>
          <cell r="CP1127">
            <v>5.9</v>
          </cell>
          <cell r="CQ1127">
            <v>666</v>
          </cell>
          <cell r="CR1127">
            <v>6.5</v>
          </cell>
          <cell r="CS1127">
            <v>69</v>
          </cell>
          <cell r="CT1127">
            <v>5.6</v>
          </cell>
          <cell r="CU1127">
            <v>2275</v>
          </cell>
          <cell r="CV1127">
            <v>5.5</v>
          </cell>
          <cell r="CX1127" t="str">
            <v>Public administration and defense; social security</v>
          </cell>
          <cell r="CY1127">
            <v>122</v>
          </cell>
          <cell r="CZ1127">
            <v>4.8</v>
          </cell>
          <cell r="DB1127" t="str">
            <v>Retired, rentier</v>
          </cell>
          <cell r="DC1127">
            <v>27</v>
          </cell>
          <cell r="DD1127">
            <v>1.1000000000000001</v>
          </cell>
          <cell r="DJ1127">
            <v>31</v>
          </cell>
          <cell r="DK1127" t="str">
            <v>Nassaustraat</v>
          </cell>
          <cell r="DL1127">
            <v>1526</v>
          </cell>
          <cell r="DM1127">
            <v>2250</v>
          </cell>
          <cell r="DN1127">
            <v>73</v>
          </cell>
          <cell r="DO1127" t="str">
            <v>Watapana Gezaag</v>
          </cell>
          <cell r="DP1127">
            <v>2132</v>
          </cell>
          <cell r="DQ1127">
            <v>3051</v>
          </cell>
          <cell r="DZ1127" t="str">
            <v>Main</v>
          </cell>
          <cell r="EA1127" t="str">
            <v>Socialeconomic</v>
          </cell>
          <cell r="EB1127" t="str">
            <v>Graphs</v>
          </cell>
        </row>
        <row r="1128">
          <cell r="CL1128" t="str">
            <v>Technicians and associate professionals</v>
          </cell>
          <cell r="CM1128">
            <v>969</v>
          </cell>
          <cell r="CN1128">
            <v>9.8000000000000007</v>
          </cell>
          <cell r="CO1128">
            <v>2446</v>
          </cell>
          <cell r="CP1128">
            <v>12.1</v>
          </cell>
          <cell r="CQ1128">
            <v>932</v>
          </cell>
          <cell r="CR1128">
            <v>9.1999999999999993</v>
          </cell>
          <cell r="CS1128">
            <v>56</v>
          </cell>
          <cell r="CT1128">
            <v>4.5</v>
          </cell>
          <cell r="CU1128">
            <v>4403</v>
          </cell>
          <cell r="CV1128">
            <v>10.6</v>
          </cell>
          <cell r="CX1128" t="str">
            <v>Education</v>
          </cell>
          <cell r="CY1128">
            <v>14</v>
          </cell>
          <cell r="CZ1128">
            <v>0.5</v>
          </cell>
          <cell r="DB1128" t="str">
            <v>Problems with child care</v>
          </cell>
          <cell r="DC1128">
            <v>54</v>
          </cell>
          <cell r="DD1128">
            <v>2.1</v>
          </cell>
          <cell r="DF1128" t="str">
            <v>Source:Census 1991</v>
          </cell>
          <cell r="DJ1128">
            <v>32</v>
          </cell>
          <cell r="DK1128" t="str">
            <v>Klip/Mon Plaisir</v>
          </cell>
          <cell r="DL1128">
            <v>4326</v>
          </cell>
          <cell r="DM1128">
            <v>5251</v>
          </cell>
          <cell r="DN1128">
            <v>74</v>
          </cell>
          <cell r="DO1128" t="str">
            <v>Standardville/Rooi Hundo</v>
          </cell>
          <cell r="DP1128">
            <v>2075</v>
          </cell>
          <cell r="DQ1128">
            <v>2800</v>
          </cell>
          <cell r="DT1128" t="str">
            <v>Table 2131. Median income by sex and marital status 1994-1997</v>
          </cell>
        </row>
        <row r="1129">
          <cell r="CL1129" t="str">
            <v>Clerks</v>
          </cell>
          <cell r="CM1129">
            <v>2671</v>
          </cell>
          <cell r="CN1129">
            <v>27.1</v>
          </cell>
          <cell r="CO1129">
            <v>4306</v>
          </cell>
          <cell r="CP1129">
            <v>21.3</v>
          </cell>
          <cell r="CQ1129">
            <v>1761</v>
          </cell>
          <cell r="CR1129">
            <v>17.3</v>
          </cell>
          <cell r="CS1129">
            <v>114</v>
          </cell>
          <cell r="CT1129">
            <v>9.1999999999999993</v>
          </cell>
          <cell r="CU1129">
            <v>8853</v>
          </cell>
          <cell r="CV1129">
            <v>21.3</v>
          </cell>
          <cell r="CX1129" t="str">
            <v>Health and social work</v>
          </cell>
          <cell r="CY1129">
            <v>27</v>
          </cell>
          <cell r="CZ1129">
            <v>1.1000000000000001</v>
          </cell>
          <cell r="DB1129" t="str">
            <v>Take care of other family members</v>
          </cell>
          <cell r="DC1129">
            <v>41</v>
          </cell>
          <cell r="DD1129">
            <v>1.6</v>
          </cell>
          <cell r="DJ1129">
            <v>33</v>
          </cell>
          <cell r="DK1129" t="str">
            <v>Sividivi</v>
          </cell>
          <cell r="DL1129">
            <v>2652</v>
          </cell>
          <cell r="DM1129">
            <v>3080</v>
          </cell>
          <cell r="DN1129">
            <v>75</v>
          </cell>
          <cell r="DO1129" t="str">
            <v>Kustbatterij</v>
          </cell>
          <cell r="DP1129">
            <v>1638</v>
          </cell>
          <cell r="DQ1129">
            <v>2698</v>
          </cell>
        </row>
        <row r="1130">
          <cell r="CL1130" t="str">
            <v>Service workers; shop and market sales workers</v>
          </cell>
          <cell r="CM1130">
            <v>2209</v>
          </cell>
          <cell r="CN1130">
            <v>22.4</v>
          </cell>
          <cell r="CO1130">
            <v>4281</v>
          </cell>
          <cell r="CP1130">
            <v>21.2</v>
          </cell>
          <cell r="CQ1130">
            <v>1867</v>
          </cell>
          <cell r="CR1130">
            <v>18.3</v>
          </cell>
          <cell r="CS1130">
            <v>192</v>
          </cell>
          <cell r="CT1130">
            <v>15.5</v>
          </cell>
          <cell r="CU1130">
            <v>8549</v>
          </cell>
          <cell r="CV1130">
            <v>20.6</v>
          </cell>
          <cell r="CX1130" t="str">
            <v>Other community, social and personal services</v>
          </cell>
          <cell r="CY1130">
            <v>81</v>
          </cell>
          <cell r="CZ1130">
            <v>3.2</v>
          </cell>
          <cell r="DB1130" t="str">
            <v>Other</v>
          </cell>
          <cell r="DC1130">
            <v>231</v>
          </cell>
          <cell r="DD1130">
            <v>9.1</v>
          </cell>
          <cell r="DJ1130">
            <v>34</v>
          </cell>
          <cell r="DK1130" t="str">
            <v>Seroe Blanco/Cumana</v>
          </cell>
          <cell r="DL1130">
            <v>2725</v>
          </cell>
          <cell r="DM1130">
            <v>3751</v>
          </cell>
          <cell r="DN1130">
            <v>76</v>
          </cell>
          <cell r="DO1130" t="str">
            <v>Juana Morto</v>
          </cell>
          <cell r="DP1130">
            <v>1664</v>
          </cell>
          <cell r="DQ1130">
            <v>2146</v>
          </cell>
          <cell r="DU1130">
            <v>1994</v>
          </cell>
          <cell r="DY1130">
            <v>1997</v>
          </cell>
        </row>
        <row r="1131">
          <cell r="CL1131" t="str">
            <v>Skilled agricultural and fishery workers</v>
          </cell>
          <cell r="CM1131">
            <v>21</v>
          </cell>
          <cell r="CN1131">
            <v>0.2</v>
          </cell>
          <cell r="CO1131">
            <v>167</v>
          </cell>
          <cell r="CP1131">
            <v>0.8</v>
          </cell>
          <cell r="CQ1131">
            <v>91</v>
          </cell>
          <cell r="CR1131">
            <v>0.9</v>
          </cell>
          <cell r="CS1131">
            <v>12</v>
          </cell>
          <cell r="CT1131">
            <v>1</v>
          </cell>
          <cell r="CU1131">
            <v>291</v>
          </cell>
          <cell r="CV1131">
            <v>0.7</v>
          </cell>
          <cell r="CX1131" t="str">
            <v>Private households with employed persons</v>
          </cell>
          <cell r="CY1131">
            <v>54</v>
          </cell>
          <cell r="CZ1131">
            <v>2.1</v>
          </cell>
          <cell r="DB1131" t="str">
            <v>Immigration/emigration</v>
          </cell>
          <cell r="DC1131">
            <v>0</v>
          </cell>
          <cell r="DD1131">
            <v>0</v>
          </cell>
          <cell r="DJ1131">
            <v>35</v>
          </cell>
          <cell r="DK1131" t="str">
            <v>Dakota/Potrero</v>
          </cell>
          <cell r="DL1131">
            <v>2137</v>
          </cell>
          <cell r="DM1131">
            <v>2950</v>
          </cell>
          <cell r="DN1131">
            <v>77</v>
          </cell>
          <cell r="DO1131" t="str">
            <v>San Nicolas-North other</v>
          </cell>
          <cell r="DP1131">
            <v>797</v>
          </cell>
          <cell r="DQ1131">
            <v>2800</v>
          </cell>
          <cell r="DU1131" t="str">
            <v>Male</v>
          </cell>
          <cell r="DW1131" t="str">
            <v xml:space="preserve">   Female</v>
          </cell>
          <cell r="DY1131" t="str">
            <v>Male</v>
          </cell>
          <cell r="EA1131" t="str">
            <v xml:space="preserve">   Female</v>
          </cell>
        </row>
        <row r="1132">
          <cell r="CL1132" t="str">
            <v>Craft and related trades workers</v>
          </cell>
          <cell r="CM1132">
            <v>925</v>
          </cell>
          <cell r="CN1132">
            <v>9.4</v>
          </cell>
          <cell r="CO1132">
            <v>2323</v>
          </cell>
          <cell r="CP1132">
            <v>11.5</v>
          </cell>
          <cell r="CQ1132">
            <v>935</v>
          </cell>
          <cell r="CR1132">
            <v>9.1999999999999993</v>
          </cell>
          <cell r="CS1132">
            <v>118</v>
          </cell>
          <cell r="CT1132">
            <v>9.5</v>
          </cell>
          <cell r="CU1132">
            <v>4302</v>
          </cell>
          <cell r="CV1132">
            <v>10.4</v>
          </cell>
          <cell r="CX1132" t="str">
            <v>Not reported</v>
          </cell>
          <cell r="CY1132">
            <v>14</v>
          </cell>
          <cell r="CZ1132">
            <v>0.5</v>
          </cell>
          <cell r="DB1132" t="str">
            <v>Got other job</v>
          </cell>
          <cell r="DC1132">
            <v>0</v>
          </cell>
          <cell r="DD1132">
            <v>0</v>
          </cell>
          <cell r="DJ1132">
            <v>36</v>
          </cell>
          <cell r="DK1132" t="str">
            <v>Tarabana</v>
          </cell>
          <cell r="DL1132">
            <v>1928</v>
          </cell>
          <cell r="DM1132">
            <v>3280</v>
          </cell>
          <cell r="DT1132" t="str">
            <v>Marital status</v>
          </cell>
          <cell r="DU1132" t="str">
            <v>Count</v>
          </cell>
          <cell r="DV1132" t="str">
            <v>Median</v>
          </cell>
          <cell r="DW1132" t="str">
            <v>Count</v>
          </cell>
          <cell r="DX1132" t="str">
            <v>Median</v>
          </cell>
          <cell r="DY1132" t="str">
            <v>Count</v>
          </cell>
          <cell r="DZ1132" t="str">
            <v>Median</v>
          </cell>
          <cell r="EA1132" t="str">
            <v>Count</v>
          </cell>
          <cell r="EB1132" t="str">
            <v>Median</v>
          </cell>
        </row>
        <row r="1133">
          <cell r="CL1133" t="str">
            <v>Plant and machinery operators and assemblers</v>
          </cell>
          <cell r="CM1133">
            <v>362</v>
          </cell>
          <cell r="CN1133">
            <v>3.7</v>
          </cell>
          <cell r="CO1133">
            <v>947</v>
          </cell>
          <cell r="CP1133">
            <v>4.7</v>
          </cell>
          <cell r="CQ1133">
            <v>713</v>
          </cell>
          <cell r="CR1133">
            <v>7</v>
          </cell>
          <cell r="CS1133">
            <v>191</v>
          </cell>
          <cell r="CT1133">
            <v>15.5</v>
          </cell>
          <cell r="CU1133">
            <v>2213</v>
          </cell>
          <cell r="CV1133">
            <v>5.3</v>
          </cell>
          <cell r="CX1133" t="str">
            <v>Unemployed not previously employed</v>
          </cell>
          <cell r="CY1133">
            <v>506</v>
          </cell>
          <cell r="CZ1133">
            <v>20</v>
          </cell>
          <cell r="DB1133" t="str">
            <v>Salary to low</v>
          </cell>
          <cell r="DC1133">
            <v>0</v>
          </cell>
          <cell r="DD1133">
            <v>0</v>
          </cell>
          <cell r="DJ1133">
            <v>37</v>
          </cell>
          <cell r="DK1133" t="str">
            <v>Sabana Blanco/Mahuma</v>
          </cell>
          <cell r="DL1133">
            <v>3120</v>
          </cell>
          <cell r="DM1133">
            <v>4250</v>
          </cell>
          <cell r="DO1133" t="str">
            <v>Region 8: San Nicolas-South</v>
          </cell>
        </row>
        <row r="1134">
          <cell r="CL1134" t="str">
            <v>Elementary occupations</v>
          </cell>
          <cell r="CM1134">
            <v>1807</v>
          </cell>
          <cell r="CN1134">
            <v>18.3</v>
          </cell>
          <cell r="CO1134">
            <v>2619</v>
          </cell>
          <cell r="CP1134">
            <v>12.9</v>
          </cell>
          <cell r="CQ1134">
            <v>1584</v>
          </cell>
          <cell r="CR1134">
            <v>15.6</v>
          </cell>
          <cell r="CS1134">
            <v>275</v>
          </cell>
          <cell r="CT1134">
            <v>22.2</v>
          </cell>
          <cell r="CU1134">
            <v>6286</v>
          </cell>
          <cell r="CV1134">
            <v>15.1</v>
          </cell>
          <cell r="DB1134" t="str">
            <v>Unknown</v>
          </cell>
          <cell r="DC1134">
            <v>95</v>
          </cell>
          <cell r="DD1134">
            <v>3.8</v>
          </cell>
          <cell r="DJ1134">
            <v>38</v>
          </cell>
          <cell r="DK1134" t="str">
            <v>Simeon Antonio</v>
          </cell>
          <cell r="DL1134">
            <v>2508</v>
          </cell>
          <cell r="DM1134">
            <v>3300</v>
          </cell>
          <cell r="DN1134">
            <v>81</v>
          </cell>
          <cell r="DO1134" t="str">
            <v>Zeewijk</v>
          </cell>
          <cell r="DP1134">
            <v>1498</v>
          </cell>
          <cell r="DQ1134">
            <v>2245</v>
          </cell>
          <cell r="DT1134" t="str">
            <v>Never-married</v>
          </cell>
          <cell r="DU1134">
            <v>450</v>
          </cell>
          <cell r="DV1134">
            <v>1400</v>
          </cell>
          <cell r="DW1134">
            <v>489</v>
          </cell>
          <cell r="DX1134">
            <v>1200</v>
          </cell>
          <cell r="DY1134">
            <v>350</v>
          </cell>
          <cell r="DZ1134">
            <v>1560</v>
          </cell>
          <cell r="EA1134">
            <v>423</v>
          </cell>
          <cell r="EB1134">
            <v>1360</v>
          </cell>
        </row>
        <row r="1135">
          <cell r="CL1135" t="str">
            <v>Not reported</v>
          </cell>
          <cell r="CM1135">
            <v>0</v>
          </cell>
          <cell r="CN1135">
            <v>0</v>
          </cell>
          <cell r="CO1135">
            <v>0</v>
          </cell>
          <cell r="CP1135">
            <v>0</v>
          </cell>
          <cell r="CQ1135">
            <v>31</v>
          </cell>
          <cell r="CR1135">
            <v>0.3</v>
          </cell>
          <cell r="CS1135">
            <v>1</v>
          </cell>
          <cell r="CT1135">
            <v>0.1</v>
          </cell>
          <cell r="CU1135">
            <v>32</v>
          </cell>
          <cell r="CV1135">
            <v>0.1</v>
          </cell>
          <cell r="CX1135" t="str">
            <v>Total</v>
          </cell>
          <cell r="CY1135">
            <v>2527</v>
          </cell>
          <cell r="CZ1135">
            <v>100</v>
          </cell>
          <cell r="DJ1135">
            <v>39</v>
          </cell>
          <cell r="DK1135" t="str">
            <v>Oranjestad-East other</v>
          </cell>
          <cell r="DL1135" t="str">
            <v>N/A</v>
          </cell>
          <cell r="DM1135" t="str">
            <v>N/A</v>
          </cell>
          <cell r="DN1135">
            <v>82</v>
          </cell>
          <cell r="DO1135" t="str">
            <v>Pastoor Hendrikstraat</v>
          </cell>
          <cell r="DP1135">
            <v>1836</v>
          </cell>
          <cell r="DQ1135">
            <v>2670</v>
          </cell>
          <cell r="DT1135" t="str">
            <v>Married</v>
          </cell>
          <cell r="DU1135">
            <v>949</v>
          </cell>
          <cell r="DV1135">
            <v>2000</v>
          </cell>
          <cell r="DW1135">
            <v>527</v>
          </cell>
          <cell r="DX1135">
            <v>1400</v>
          </cell>
          <cell r="DY1135">
            <v>726</v>
          </cell>
          <cell r="DZ1135">
            <v>2200</v>
          </cell>
          <cell r="EA1135">
            <v>494</v>
          </cell>
          <cell r="EB1135">
            <v>1600</v>
          </cell>
          <cell r="ED1135" t="str">
            <v>Source: Labor Force Survey 1994, 1997</v>
          </cell>
        </row>
        <row r="1136">
          <cell r="DB1136" t="str">
            <v>Never had a job</v>
          </cell>
          <cell r="DC1136">
            <v>506</v>
          </cell>
          <cell r="DD1136">
            <v>20</v>
          </cell>
          <cell r="DN1136">
            <v>83</v>
          </cell>
          <cell r="DO1136" t="str">
            <v>vd Veen Zeppenfeldstraat</v>
          </cell>
          <cell r="DP1136">
            <v>1206</v>
          </cell>
          <cell r="DQ1136">
            <v>1890</v>
          </cell>
          <cell r="DT1136" t="str">
            <v>Divorced</v>
          </cell>
          <cell r="DU1136">
            <v>93</v>
          </cell>
          <cell r="DV1136">
            <v>2000</v>
          </cell>
          <cell r="DW1136">
            <v>143</v>
          </cell>
          <cell r="DX1136">
            <v>1550</v>
          </cell>
          <cell r="DY1136">
            <v>64</v>
          </cell>
          <cell r="DZ1136">
            <v>2110</v>
          </cell>
          <cell r="EA1136">
            <v>113</v>
          </cell>
          <cell r="EB1136">
            <v>1800</v>
          </cell>
        </row>
        <row r="1137">
          <cell r="CL1137" t="str">
            <v>Total</v>
          </cell>
          <cell r="CM1137">
            <v>9860</v>
          </cell>
          <cell r="CN1137">
            <v>100</v>
          </cell>
          <cell r="CO1137">
            <v>20228</v>
          </cell>
          <cell r="CP1137">
            <v>100</v>
          </cell>
          <cell r="CQ1137">
            <v>10176</v>
          </cell>
          <cell r="CR1137">
            <v>100</v>
          </cell>
          <cell r="CS1137">
            <v>1236</v>
          </cell>
          <cell r="CT1137">
            <v>100</v>
          </cell>
          <cell r="CU1137">
            <v>41501</v>
          </cell>
          <cell r="CV1137">
            <v>100</v>
          </cell>
          <cell r="CX1137" t="str">
            <v>Source: Labor Force Survey 1994</v>
          </cell>
          <cell r="DK1137" t="str">
            <v>Region 4: Paradera</v>
          </cell>
          <cell r="DN1137">
            <v>84</v>
          </cell>
          <cell r="DO1137" t="str">
            <v>Village</v>
          </cell>
          <cell r="DP1137">
            <v>832</v>
          </cell>
          <cell r="DQ1137">
            <v>1226</v>
          </cell>
          <cell r="DT1137" t="str">
            <v>Legally separated</v>
          </cell>
          <cell r="DU1137">
            <v>9</v>
          </cell>
          <cell r="DV1137">
            <v>3110</v>
          </cell>
          <cell r="DW1137">
            <v>14</v>
          </cell>
          <cell r="DX1137">
            <v>1375</v>
          </cell>
          <cell r="DY1137">
            <v>19</v>
          </cell>
          <cell r="DZ1137">
            <v>1550</v>
          </cell>
          <cell r="EA1137">
            <v>18</v>
          </cell>
          <cell r="EB1137">
            <v>1425</v>
          </cell>
        </row>
        <row r="1138">
          <cell r="DB1138" t="str">
            <v>Total</v>
          </cell>
          <cell r="DC1138">
            <v>2527</v>
          </cell>
          <cell r="DD1138">
            <v>100</v>
          </cell>
          <cell r="DJ1138">
            <v>41</v>
          </cell>
          <cell r="DK1138" t="str">
            <v>Shiribana</v>
          </cell>
          <cell r="DL1138">
            <v>2621</v>
          </cell>
          <cell r="DM1138">
            <v>3600</v>
          </cell>
          <cell r="DN1138">
            <v>85</v>
          </cell>
          <cell r="DO1138" t="str">
            <v>Essoville</v>
          </cell>
          <cell r="DP1138">
            <v>2029</v>
          </cell>
          <cell r="DQ1138">
            <v>3000</v>
          </cell>
          <cell r="DT1138" t="str">
            <v>Widow(ed)</v>
          </cell>
          <cell r="DU1138">
            <v>14</v>
          </cell>
          <cell r="DV1138">
            <v>2000</v>
          </cell>
          <cell r="DW1138">
            <v>32</v>
          </cell>
          <cell r="DX1138">
            <v>1200</v>
          </cell>
          <cell r="DY1138">
            <v>10</v>
          </cell>
          <cell r="DZ1138">
            <v>1550</v>
          </cell>
          <cell r="EA1138">
            <v>31</v>
          </cell>
          <cell r="EB1138">
            <v>1200</v>
          </cell>
        </row>
        <row r="1139">
          <cell r="CL1139" t="str">
            <v>Source: Labor Force Survey 1997</v>
          </cell>
          <cell r="DJ1139">
            <v>42</v>
          </cell>
          <cell r="DK1139" t="str">
            <v>Bloemond</v>
          </cell>
          <cell r="DL1139">
            <v>3016</v>
          </cell>
          <cell r="DM1139">
            <v>4334</v>
          </cell>
          <cell r="DN1139">
            <v>86</v>
          </cell>
          <cell r="DO1139" t="str">
            <v>Lago/Esso Heights</v>
          </cell>
          <cell r="DP1139">
            <v>2371</v>
          </cell>
          <cell r="DQ1139">
            <v>2838</v>
          </cell>
          <cell r="DT1139" t="str">
            <v>Unknown</v>
          </cell>
          <cell r="DU1139">
            <v>1</v>
          </cell>
          <cell r="DV1139">
            <v>2225</v>
          </cell>
          <cell r="DW1139">
            <v>1</v>
          </cell>
          <cell r="DX1139">
            <v>880</v>
          </cell>
          <cell r="EA1139">
            <v>1</v>
          </cell>
          <cell r="EB1139">
            <v>1800</v>
          </cell>
          <cell r="EF1139" t="str">
            <v xml:space="preserve"> Median income by sex and major occupational group (ISCO) 1994-1997</v>
          </cell>
          <cell r="EN1139" t="str">
            <v>Main</v>
          </cell>
          <cell r="EO1139" t="str">
            <v>Socialeconomic</v>
          </cell>
          <cell r="EP1139" t="str">
            <v>Graphs</v>
          </cell>
        </row>
        <row r="1140">
          <cell r="DB1140" t="str">
            <v>Source: Labor Force Survey 1994</v>
          </cell>
          <cell r="DJ1140">
            <v>43</v>
          </cell>
          <cell r="DK1140" t="str">
            <v>Ayo</v>
          </cell>
          <cell r="DL1140">
            <v>2658</v>
          </cell>
          <cell r="DM1140">
            <v>3751</v>
          </cell>
          <cell r="DN1140">
            <v>87</v>
          </cell>
          <cell r="DO1140" t="str">
            <v>Seroe Colorado</v>
          </cell>
          <cell r="DP1140">
            <v>5200</v>
          </cell>
          <cell r="DQ1140">
            <v>8251</v>
          </cell>
        </row>
        <row r="1141">
          <cell r="DJ1141">
            <v>44</v>
          </cell>
          <cell r="DK1141" t="str">
            <v>Piedra Plat</v>
          </cell>
          <cell r="DL1141">
            <v>2839</v>
          </cell>
          <cell r="DM1141">
            <v>4138</v>
          </cell>
          <cell r="DN1141">
            <v>88</v>
          </cell>
          <cell r="DO1141" t="str">
            <v>San Nicolas-South other</v>
          </cell>
          <cell r="DP1141" t="str">
            <v>N/A</v>
          </cell>
          <cell r="DQ1141">
            <v>3000</v>
          </cell>
          <cell r="DT1141" t="str">
            <v>Total</v>
          </cell>
          <cell r="DU1141">
            <v>1516</v>
          </cell>
          <cell r="DV1141">
            <v>1760</v>
          </cell>
          <cell r="DW1141">
            <v>1206</v>
          </cell>
          <cell r="DX1141">
            <v>1300</v>
          </cell>
          <cell r="DY1141">
            <v>1169</v>
          </cell>
          <cell r="DZ1141">
            <v>2000</v>
          </cell>
          <cell r="EA1141">
            <v>1080</v>
          </cell>
          <cell r="EB1141">
            <v>1500</v>
          </cell>
        </row>
        <row r="1142">
          <cell r="DJ1142">
            <v>45</v>
          </cell>
          <cell r="DK1142" t="str">
            <v>Paradera other</v>
          </cell>
          <cell r="DL1142" t="str">
            <v>N/A</v>
          </cell>
          <cell r="DM1142" t="str">
            <v>N/A</v>
          </cell>
        </row>
        <row r="1143">
          <cell r="DJ1143" t="str">
            <v xml:space="preserve"> Source:  Social Atlas 2000 </v>
          </cell>
          <cell r="DT1143" t="str">
            <v>Source: Labor Force Survey 1994, 1997</v>
          </cell>
        </row>
        <row r="1145">
          <cell r="EB1145" t="str">
            <v>Main</v>
          </cell>
          <cell r="EC1145" t="str">
            <v>Socialeconomic</v>
          </cell>
          <cell r="ED1145" t="str">
            <v>Graphs</v>
          </cell>
        </row>
        <row r="1146">
          <cell r="DT1146" t="str">
            <v>Table 2132. Median income by sex and branch of industry (ISIC) 1994-1997</v>
          </cell>
        </row>
        <row r="1148">
          <cell r="DU1148">
            <v>1994</v>
          </cell>
          <cell r="DZ1148">
            <v>1997</v>
          </cell>
        </row>
        <row r="1149">
          <cell r="DT1149" t="str">
            <v>ISIC – category</v>
          </cell>
          <cell r="DU1149" t="str">
            <v>Male</v>
          </cell>
          <cell r="DW1149" t="str">
            <v xml:space="preserve">  Female</v>
          </cell>
          <cell r="DY1149" t="str">
            <v xml:space="preserve">  Total</v>
          </cell>
          <cell r="DZ1149" t="str">
            <v>Male</v>
          </cell>
          <cell r="EB1149" t="str">
            <v xml:space="preserve">  Female</v>
          </cell>
          <cell r="ED1149" t="str">
            <v xml:space="preserve">  Total</v>
          </cell>
        </row>
        <row r="1150">
          <cell r="DU1150" t="str">
            <v>Count</v>
          </cell>
          <cell r="DV1150" t="str">
            <v>Median</v>
          </cell>
          <cell r="DW1150" t="str">
            <v>Count</v>
          </cell>
          <cell r="DX1150" t="str">
            <v>Median</v>
          </cell>
          <cell r="DZ1150" t="str">
            <v>Count</v>
          </cell>
          <cell r="EA1150" t="str">
            <v>Median</v>
          </cell>
          <cell r="EB1150" t="str">
            <v>Count</v>
          </cell>
          <cell r="EC1150" t="str">
            <v>Median</v>
          </cell>
        </row>
        <row r="1152">
          <cell r="DT1152" t="str">
            <v>Agriculture, hunting and forestry</v>
          </cell>
          <cell r="DV1152" t="str">
            <v xml:space="preserve"> </v>
          </cell>
          <cell r="DW1152">
            <v>1</v>
          </cell>
          <cell r="DX1152">
            <v>-850</v>
          </cell>
          <cell r="DY1152">
            <v>-850</v>
          </cell>
          <cell r="DZ1152">
            <v>9</v>
          </cell>
          <cell r="EA1152">
            <v>1400</v>
          </cell>
          <cell r="EB1152">
            <v>3</v>
          </cell>
          <cell r="EC1152">
            <v>-1136</v>
          </cell>
          <cell r="ED1152">
            <v>1268</v>
          </cell>
        </row>
        <row r="1153">
          <cell r="DT1153" t="str">
            <v>Mining and quarrying</v>
          </cell>
          <cell r="DU1153">
            <v>2</v>
          </cell>
          <cell r="DV1153">
            <v>-2380</v>
          </cell>
          <cell r="DW1153" t="str">
            <v xml:space="preserve"> </v>
          </cell>
          <cell r="DY1153">
            <v>-2380</v>
          </cell>
        </row>
        <row r="1154">
          <cell r="DT1154" t="str">
            <v>Manufacturing</v>
          </cell>
          <cell r="DU1154">
            <v>109</v>
          </cell>
          <cell r="DV1154">
            <v>1800</v>
          </cell>
          <cell r="DW1154">
            <v>28</v>
          </cell>
          <cell r="DX1154">
            <v>1200</v>
          </cell>
          <cell r="DY1154">
            <v>1750</v>
          </cell>
          <cell r="DZ1154">
            <v>106</v>
          </cell>
          <cell r="EA1154">
            <v>2016</v>
          </cell>
          <cell r="EB1154">
            <v>28</v>
          </cell>
          <cell r="EC1154">
            <v>1738</v>
          </cell>
          <cell r="ED1154">
            <v>1949</v>
          </cell>
        </row>
        <row r="1155">
          <cell r="DT1155" t="str">
            <v>Electricity, gas and water supply</v>
          </cell>
          <cell r="DU1155">
            <v>30</v>
          </cell>
          <cell r="DV1155">
            <v>2600</v>
          </cell>
          <cell r="DW1155">
            <v>4</v>
          </cell>
          <cell r="DX1155">
            <v>-2076</v>
          </cell>
          <cell r="DY1155">
            <v>2576</v>
          </cell>
          <cell r="DZ1155">
            <v>38</v>
          </cell>
          <cell r="EA1155">
            <v>2950</v>
          </cell>
          <cell r="EB1155">
            <v>3</v>
          </cell>
          <cell r="EC1155">
            <v>-2300</v>
          </cell>
          <cell r="ED1155">
            <v>2900</v>
          </cell>
        </row>
        <row r="1156">
          <cell r="DT1156" t="str">
            <v>Construction</v>
          </cell>
          <cell r="DU1156">
            <v>211</v>
          </cell>
          <cell r="DV1156">
            <v>1400</v>
          </cell>
          <cell r="DW1156">
            <v>19</v>
          </cell>
          <cell r="DX1156">
            <v>1600</v>
          </cell>
          <cell r="DY1156">
            <v>1400</v>
          </cell>
          <cell r="DZ1156">
            <v>154</v>
          </cell>
          <cell r="EA1156">
            <v>1500</v>
          </cell>
          <cell r="EB1156">
            <v>13</v>
          </cell>
          <cell r="EC1156">
            <v>1600</v>
          </cell>
          <cell r="ED1156">
            <v>1500</v>
          </cell>
        </row>
        <row r="1157">
          <cell r="DT1157" t="str">
            <v>Wholesale and retail trade, repair</v>
          </cell>
          <cell r="DU1157">
            <v>172</v>
          </cell>
          <cell r="DV1157">
            <v>1400</v>
          </cell>
          <cell r="DW1157">
            <v>230</v>
          </cell>
          <cell r="DX1157">
            <v>1100</v>
          </cell>
          <cell r="DY1157">
            <v>1200</v>
          </cell>
          <cell r="DZ1157">
            <v>179</v>
          </cell>
          <cell r="EA1157">
            <v>1600</v>
          </cell>
          <cell r="EB1157">
            <v>217</v>
          </cell>
          <cell r="EC1157">
            <v>1284</v>
          </cell>
          <cell r="ED1157">
            <v>1400</v>
          </cell>
          <cell r="EI1157" t="str">
            <v>ISCO-0</v>
          </cell>
          <cell r="EJ1157" t="str">
            <v>Armed forces</v>
          </cell>
          <cell r="EL1157" t="str">
            <v>ISCO-5</v>
          </cell>
          <cell r="EM1157" t="str">
            <v>Service workers and shop and market sales workers</v>
          </cell>
        </row>
        <row r="1158">
          <cell r="DT1158" t="str">
            <v>Hotels and restaurants</v>
          </cell>
          <cell r="DU1158">
            <v>186</v>
          </cell>
          <cell r="DV1158">
            <v>1600</v>
          </cell>
          <cell r="DW1158">
            <v>224</v>
          </cell>
          <cell r="DX1158">
            <v>1200</v>
          </cell>
          <cell r="DY1158">
            <v>1379</v>
          </cell>
          <cell r="DZ1158">
            <v>186</v>
          </cell>
          <cell r="EA1158">
            <v>1700</v>
          </cell>
          <cell r="EB1158">
            <v>202</v>
          </cell>
          <cell r="EC1158">
            <v>1295</v>
          </cell>
          <cell r="ED1158">
            <v>1408</v>
          </cell>
          <cell r="EI1158" t="str">
            <v>ISCO-1</v>
          </cell>
          <cell r="EJ1158" t="str">
            <v>Legislators, senior officials and managers</v>
          </cell>
          <cell r="EL1158" t="str">
            <v>ISCO-6</v>
          </cell>
          <cell r="EM1158" t="str">
            <v>Skilled agricultural and fishery workers</v>
          </cell>
        </row>
        <row r="1159">
          <cell r="DT1159" t="str">
            <v>Transport, storage and communications</v>
          </cell>
          <cell r="DU1159">
            <v>132</v>
          </cell>
          <cell r="DV1159">
            <v>2000</v>
          </cell>
          <cell r="DW1159">
            <v>55</v>
          </cell>
          <cell r="DX1159">
            <v>1600</v>
          </cell>
          <cell r="DY1159">
            <v>1935</v>
          </cell>
          <cell r="DZ1159">
            <v>107</v>
          </cell>
          <cell r="EA1159">
            <v>2500</v>
          </cell>
          <cell r="EB1159">
            <v>63</v>
          </cell>
          <cell r="EC1159">
            <v>2200</v>
          </cell>
          <cell r="ED1159">
            <v>2300</v>
          </cell>
          <cell r="EI1159" t="str">
            <v>ISCO-2</v>
          </cell>
          <cell r="EJ1159" t="str">
            <v>Professionals</v>
          </cell>
          <cell r="EL1159" t="str">
            <v>ISCO-7</v>
          </cell>
          <cell r="EM1159" t="str">
            <v>Craft and related trade workers</v>
          </cell>
        </row>
        <row r="1160">
          <cell r="DT1160" t="str">
            <v>Financial intermediation</v>
          </cell>
          <cell r="DU1160">
            <v>27</v>
          </cell>
          <cell r="DV1160">
            <v>3000</v>
          </cell>
          <cell r="DW1160">
            <v>70</v>
          </cell>
          <cell r="DX1160">
            <v>1795</v>
          </cell>
          <cell r="DY1160">
            <v>2100</v>
          </cell>
          <cell r="DZ1160">
            <v>23</v>
          </cell>
          <cell r="EA1160">
            <v>2500</v>
          </cell>
          <cell r="EB1160">
            <v>54</v>
          </cell>
          <cell r="EC1160">
            <v>2010</v>
          </cell>
          <cell r="ED1160">
            <v>2050</v>
          </cell>
          <cell r="EI1160" t="str">
            <v>ISCO-3</v>
          </cell>
          <cell r="EJ1160" t="str">
            <v>Technicians and associate professionals</v>
          </cell>
          <cell r="EL1160" t="str">
            <v>ISCO-8</v>
          </cell>
          <cell r="EM1160" t="str">
            <v>Plan and machine operators and assemblers</v>
          </cell>
        </row>
        <row r="1161">
          <cell r="DT1161" t="str">
            <v>Real estate, renting and business activities</v>
          </cell>
          <cell r="DU1161">
            <v>69</v>
          </cell>
          <cell r="DV1161">
            <v>1750</v>
          </cell>
          <cell r="DW1161">
            <v>63</v>
          </cell>
          <cell r="DX1161">
            <v>1700</v>
          </cell>
          <cell r="DY1161">
            <v>1748</v>
          </cell>
          <cell r="DZ1161">
            <v>87</v>
          </cell>
          <cell r="EA1161">
            <v>1650</v>
          </cell>
          <cell r="EB1161">
            <v>85</v>
          </cell>
          <cell r="EC1161">
            <v>1490</v>
          </cell>
          <cell r="ED1161">
            <v>1600</v>
          </cell>
          <cell r="EF1161" t="str">
            <v>Source: Labor Force Survey 1994, 1997</v>
          </cell>
          <cell r="EI1161" t="str">
            <v>ISCO-4</v>
          </cell>
          <cell r="EJ1161" t="str">
            <v>Clerks</v>
          </cell>
          <cell r="EL1161" t="str">
            <v>ISCO-9</v>
          </cell>
          <cell r="EM1161" t="str">
            <v>Elementary occupations</v>
          </cell>
        </row>
        <row r="1162">
          <cell r="DT1162" t="str">
            <v>Public administration and defense; social security</v>
          </cell>
          <cell r="DU1162">
            <v>162</v>
          </cell>
          <cell r="DV1162">
            <v>2595</v>
          </cell>
          <cell r="DW1162">
            <v>90</v>
          </cell>
          <cell r="DX1162">
            <v>2088</v>
          </cell>
          <cell r="DY1162">
            <v>2350</v>
          </cell>
          <cell r="DZ1162">
            <v>150</v>
          </cell>
          <cell r="EA1162">
            <v>3155</v>
          </cell>
          <cell r="EB1162">
            <v>93</v>
          </cell>
          <cell r="EC1162">
            <v>2367</v>
          </cell>
          <cell r="ED1162">
            <v>2800</v>
          </cell>
        </row>
        <row r="1163">
          <cell r="DT1163" t="str">
            <v>Education</v>
          </cell>
          <cell r="DU1163">
            <v>33</v>
          </cell>
          <cell r="DV1163">
            <v>4200</v>
          </cell>
          <cell r="DW1163">
            <v>61</v>
          </cell>
          <cell r="DX1163">
            <v>2900</v>
          </cell>
          <cell r="DY1163">
            <v>3450</v>
          </cell>
          <cell r="DZ1163">
            <v>23</v>
          </cell>
          <cell r="EA1163">
            <v>4700</v>
          </cell>
          <cell r="EB1163">
            <v>54</v>
          </cell>
          <cell r="EC1163">
            <v>3438</v>
          </cell>
          <cell r="ED1163">
            <v>4000</v>
          </cell>
        </row>
        <row r="1164">
          <cell r="DT1164" t="str">
            <v>Health and social work</v>
          </cell>
          <cell r="DU1164">
            <v>21</v>
          </cell>
          <cell r="DV1164">
            <v>3500</v>
          </cell>
          <cell r="DW1164">
            <v>88</v>
          </cell>
          <cell r="DX1164">
            <v>1450</v>
          </cell>
          <cell r="DY1164">
            <v>1500</v>
          </cell>
          <cell r="DZ1164">
            <v>23</v>
          </cell>
          <cell r="EA1164">
            <v>2900</v>
          </cell>
          <cell r="EB1164">
            <v>100</v>
          </cell>
          <cell r="EC1164">
            <v>1795</v>
          </cell>
          <cell r="ED1164">
            <v>1950</v>
          </cell>
          <cell r="EF1164" t="str">
            <v>Median income by sex and education (ISCED) 1994, 1997</v>
          </cell>
          <cell r="EM1164" t="str">
            <v>Main</v>
          </cell>
          <cell r="EN1164" t="str">
            <v>Socialeconomic</v>
          </cell>
          <cell r="EO1164" t="str">
            <v>Graphs</v>
          </cell>
        </row>
        <row r="1165">
          <cell r="DT1165" t="str">
            <v>Other community, social and personal services</v>
          </cell>
          <cell r="DU1165">
            <v>97</v>
          </cell>
          <cell r="DV1165">
            <v>1600</v>
          </cell>
          <cell r="DW1165">
            <v>52</v>
          </cell>
          <cell r="DX1165">
            <v>1400</v>
          </cell>
          <cell r="DY1165">
            <v>1560</v>
          </cell>
          <cell r="DZ1165">
            <v>79</v>
          </cell>
          <cell r="EA1165">
            <v>2000</v>
          </cell>
          <cell r="EB1165">
            <v>79</v>
          </cell>
          <cell r="EC1165">
            <v>1500</v>
          </cell>
          <cell r="ED1165">
            <v>1800</v>
          </cell>
        </row>
        <row r="1166">
          <cell r="DT1166" t="str">
            <v>Private households with employed persons</v>
          </cell>
          <cell r="DU1166">
            <v>2</v>
          </cell>
          <cell r="DV1166">
            <v>-1643</v>
          </cell>
          <cell r="DW1166">
            <v>94</v>
          </cell>
          <cell r="DX1166">
            <v>450</v>
          </cell>
          <cell r="DY1166">
            <v>450</v>
          </cell>
          <cell r="DZ1166">
            <v>3</v>
          </cell>
          <cell r="EA1166">
            <v>-600</v>
          </cell>
          <cell r="EB1166">
            <v>83</v>
          </cell>
          <cell r="EC1166">
            <v>525</v>
          </cell>
          <cell r="ED1166">
            <v>528</v>
          </cell>
        </row>
        <row r="1167">
          <cell r="DT1167" t="str">
            <v>Extra territorial organizations and bodies</v>
          </cell>
          <cell r="DU1167">
            <v>1</v>
          </cell>
          <cell r="DV1167">
            <v>-1100</v>
          </cell>
          <cell r="DW1167">
            <v>1</v>
          </cell>
          <cell r="DX1167">
            <v>-5250</v>
          </cell>
          <cell r="DY1167">
            <v>-3175</v>
          </cell>
          <cell r="DZ1167" t="str">
            <v xml:space="preserve"> </v>
          </cell>
          <cell r="EB1167">
            <v>1</v>
          </cell>
          <cell r="EC1167">
            <v>-1900</v>
          </cell>
          <cell r="ED1167">
            <v>-1900</v>
          </cell>
        </row>
        <row r="1168">
          <cell r="DT1168" t="str">
            <v>Not reported</v>
          </cell>
          <cell r="DU1168" t="str">
            <v xml:space="preserve"> </v>
          </cell>
          <cell r="DW1168">
            <v>1</v>
          </cell>
          <cell r="DX1168">
            <v>-850</v>
          </cell>
          <cell r="DY1168">
            <v>-850</v>
          </cell>
          <cell r="DZ1168">
            <v>2</v>
          </cell>
          <cell r="EA1168">
            <v>-1400</v>
          </cell>
          <cell r="EB1168">
            <v>3</v>
          </cell>
          <cell r="EC1168">
            <v>-1400</v>
          </cell>
          <cell r="ED1168">
            <v>-1400</v>
          </cell>
        </row>
        <row r="1170">
          <cell r="DT1170" t="str">
            <v>Total</v>
          </cell>
          <cell r="DU1170">
            <v>1254</v>
          </cell>
          <cell r="DV1170">
            <v>1760</v>
          </cell>
          <cell r="DW1170">
            <v>1081</v>
          </cell>
          <cell r="DX1170">
            <v>1300</v>
          </cell>
          <cell r="DY1170">
            <v>1533</v>
          </cell>
          <cell r="DZ1170">
            <v>1169</v>
          </cell>
          <cell r="EA1170">
            <v>2000</v>
          </cell>
          <cell r="EB1170">
            <v>1081</v>
          </cell>
          <cell r="EC1170">
            <v>1500</v>
          </cell>
          <cell r="ED1170">
            <v>1735</v>
          </cell>
        </row>
        <row r="1172">
          <cell r="DT1172" t="str">
            <v xml:space="preserve">Source: Labor Force Survey 1994, 1997. Figures between parentheses are based on less than 5 observations. </v>
          </cell>
        </row>
        <row r="1174">
          <cell r="DZ1174" t="str">
            <v>Main</v>
          </cell>
          <cell r="EA1174" t="str">
            <v>Socialeconomic</v>
          </cell>
          <cell r="EB1174" t="str">
            <v>Graphs</v>
          </cell>
        </row>
        <row r="1175">
          <cell r="DT1175" t="str">
            <v>Table 2133. Median income by sex and major occupational group (ISCO) 1994-1997</v>
          </cell>
        </row>
        <row r="1177">
          <cell r="DU1177">
            <v>1994</v>
          </cell>
          <cell r="DY1177">
            <v>1997</v>
          </cell>
        </row>
        <row r="1178">
          <cell r="DU1178" t="str">
            <v>Male</v>
          </cell>
          <cell r="DW1178" t="str">
            <v>Female</v>
          </cell>
          <cell r="DY1178" t="str">
            <v>Male</v>
          </cell>
          <cell r="EA1178" t="str">
            <v>Female</v>
          </cell>
        </row>
        <row r="1179">
          <cell r="DT1179" t="str">
            <v>ISCO</v>
          </cell>
          <cell r="DU1179" t="str">
            <v>No. of cases</v>
          </cell>
          <cell r="DV1179" t="str">
            <v>Median</v>
          </cell>
          <cell r="DW1179" t="str">
            <v>No. of cases</v>
          </cell>
          <cell r="DX1179" t="str">
            <v>Median</v>
          </cell>
          <cell r="DY1179" t="str">
            <v>No. of cases</v>
          </cell>
          <cell r="DZ1179" t="str">
            <v>Median</v>
          </cell>
          <cell r="EA1179" t="str">
            <v>No. of cases</v>
          </cell>
          <cell r="EB1179" t="str">
            <v>Median</v>
          </cell>
        </row>
        <row r="1181">
          <cell r="DT1181" t="str">
            <v>Armed forces</v>
          </cell>
          <cell r="DU1181">
            <v>9</v>
          </cell>
          <cell r="DV1181">
            <v>3500</v>
          </cell>
          <cell r="DW1181" t="str">
            <v xml:space="preserve"> </v>
          </cell>
          <cell r="DY1181">
            <v>11</v>
          </cell>
          <cell r="DZ1181">
            <v>4060</v>
          </cell>
          <cell r="EA1181" t="str">
            <v xml:space="preserve"> </v>
          </cell>
        </row>
        <row r="1182">
          <cell r="DT1182" t="str">
            <v>Legislators, senior officials, and managers</v>
          </cell>
          <cell r="DU1182">
            <v>141</v>
          </cell>
          <cell r="DV1182">
            <v>4000</v>
          </cell>
          <cell r="DW1182">
            <v>65</v>
          </cell>
          <cell r="DX1182">
            <v>2800</v>
          </cell>
          <cell r="DY1182">
            <v>130</v>
          </cell>
          <cell r="DZ1182">
            <v>4000</v>
          </cell>
          <cell r="EA1182">
            <v>73</v>
          </cell>
          <cell r="EB1182">
            <v>2500</v>
          </cell>
        </row>
        <row r="1183">
          <cell r="DT1183" t="str">
            <v>Professionals</v>
          </cell>
          <cell r="DU1183">
            <v>86</v>
          </cell>
          <cell r="DV1183">
            <v>3892</v>
          </cell>
          <cell r="DW1183">
            <v>42</v>
          </cell>
          <cell r="DX1183">
            <v>3623</v>
          </cell>
          <cell r="DY1183">
            <v>72</v>
          </cell>
          <cell r="DZ1183">
            <v>4100</v>
          </cell>
          <cell r="EA1183">
            <v>45</v>
          </cell>
          <cell r="EB1183">
            <v>4162</v>
          </cell>
        </row>
        <row r="1184">
          <cell r="DT1184" t="str">
            <v>Technicians and associate professionals</v>
          </cell>
          <cell r="DU1184">
            <v>138</v>
          </cell>
          <cell r="DV1184">
            <v>2825</v>
          </cell>
          <cell r="DW1184">
            <v>114</v>
          </cell>
          <cell r="DX1184">
            <v>2595</v>
          </cell>
          <cell r="DY1184">
            <v>113</v>
          </cell>
          <cell r="DZ1184">
            <v>2650</v>
          </cell>
          <cell r="EA1184">
            <v>118</v>
          </cell>
          <cell r="EB1184">
            <v>2698</v>
          </cell>
        </row>
        <row r="1185">
          <cell r="DT1185" t="str">
            <v>Clerks</v>
          </cell>
          <cell r="DU1185">
            <v>136</v>
          </cell>
          <cell r="DV1185">
            <v>1999</v>
          </cell>
          <cell r="DW1185">
            <v>318</v>
          </cell>
          <cell r="DX1185">
            <v>1550</v>
          </cell>
          <cell r="DY1185">
            <v>157</v>
          </cell>
          <cell r="DZ1185">
            <v>2100</v>
          </cell>
          <cell r="EA1185">
            <v>334</v>
          </cell>
          <cell r="EB1185">
            <v>1800</v>
          </cell>
        </row>
        <row r="1186">
          <cell r="DT1186" t="str">
            <v>Service workers and shop and market sales workers</v>
          </cell>
          <cell r="DU1186">
            <v>178</v>
          </cell>
          <cell r="DV1186">
            <v>1447</v>
          </cell>
          <cell r="DW1186">
            <v>242</v>
          </cell>
          <cell r="DX1186">
            <v>1110</v>
          </cell>
          <cell r="DY1186">
            <v>211</v>
          </cell>
          <cell r="DZ1186">
            <v>1700</v>
          </cell>
          <cell r="EA1186">
            <v>273</v>
          </cell>
          <cell r="EB1186">
            <v>1200</v>
          </cell>
        </row>
        <row r="1187">
          <cell r="DT1187" t="str">
            <v>Skilled agricultural and fishery workers</v>
          </cell>
          <cell r="DU1187">
            <v>11</v>
          </cell>
          <cell r="DV1187">
            <v>1241</v>
          </cell>
          <cell r="DW1187" t="str">
            <v xml:space="preserve"> </v>
          </cell>
          <cell r="DY1187">
            <v>14</v>
          </cell>
          <cell r="DZ1187">
            <v>1300</v>
          </cell>
          <cell r="EA1187">
            <v>3</v>
          </cell>
          <cell r="EB1187">
            <v>-1065</v>
          </cell>
          <cell r="EF1187" t="str">
            <v>Source: Labor Force Survey 1994, 1997</v>
          </cell>
        </row>
        <row r="1188">
          <cell r="DT1188" t="str">
            <v>Craft and related trades workers</v>
          </cell>
          <cell r="DU1188">
            <v>254</v>
          </cell>
          <cell r="DV1188">
            <v>1500</v>
          </cell>
          <cell r="DW1188">
            <v>15</v>
          </cell>
          <cell r="DX1188">
            <v>1300</v>
          </cell>
          <cell r="DY1188">
            <v>199</v>
          </cell>
          <cell r="DZ1188">
            <v>1600</v>
          </cell>
          <cell r="EA1188">
            <v>18</v>
          </cell>
          <cell r="EB1188">
            <v>1175</v>
          </cell>
        </row>
        <row r="1189">
          <cell r="DT1189" t="str">
            <v>Plant and machine operators and assemblers</v>
          </cell>
          <cell r="DU1189">
            <v>120</v>
          </cell>
          <cell r="DV1189">
            <v>1755</v>
          </cell>
          <cell r="DW1189">
            <v>4</v>
          </cell>
          <cell r="DX1189">
            <v>-2575</v>
          </cell>
          <cell r="DY1189">
            <v>105</v>
          </cell>
          <cell r="DZ1189">
            <v>2000</v>
          </cell>
          <cell r="EA1189">
            <v>6</v>
          </cell>
          <cell r="EB1189">
            <v>2088</v>
          </cell>
        </row>
        <row r="1190">
          <cell r="DT1190" t="str">
            <v>Elementary occupations</v>
          </cell>
          <cell r="DU1190">
            <v>181</v>
          </cell>
          <cell r="DV1190">
            <v>1250</v>
          </cell>
          <cell r="DW1190">
            <v>281</v>
          </cell>
          <cell r="DX1190">
            <v>800</v>
          </cell>
          <cell r="DY1190">
            <v>157</v>
          </cell>
          <cell r="DZ1190">
            <v>1400</v>
          </cell>
          <cell r="EA1190">
            <v>211</v>
          </cell>
          <cell r="EB1190">
            <v>800</v>
          </cell>
          <cell r="EM1190" t="str">
            <v>Main</v>
          </cell>
          <cell r="EN1190" t="str">
            <v>Socialeconomic</v>
          </cell>
          <cell r="EO1190" t="str">
            <v>Graphs</v>
          </cell>
        </row>
        <row r="1192">
          <cell r="DT1192" t="str">
            <v>Total</v>
          </cell>
          <cell r="DU1192">
            <v>1254</v>
          </cell>
          <cell r="DV1192">
            <v>1760</v>
          </cell>
          <cell r="DW1192">
            <v>1081</v>
          </cell>
          <cell r="DX1192">
            <v>1300</v>
          </cell>
          <cell r="DY1192">
            <v>1169</v>
          </cell>
          <cell r="DZ1192">
            <v>2000</v>
          </cell>
          <cell r="EA1192">
            <v>1081</v>
          </cell>
          <cell r="EB1192">
            <v>1500</v>
          </cell>
        </row>
        <row r="1194">
          <cell r="DT1194" t="str">
            <v>Source: Labor Force Survey 1994, 1997. Figures between parenthes are based on less than 5 observations.</v>
          </cell>
        </row>
        <row r="1197">
          <cell r="DZ1197" t="str">
            <v>Main</v>
          </cell>
          <cell r="EA1197" t="str">
            <v>Socialeconomic</v>
          </cell>
          <cell r="EB1197" t="str">
            <v>Graphs</v>
          </cell>
        </row>
        <row r="1198">
          <cell r="DT1198" t="str">
            <v>Table 2134. Median income by sex and education (ISCED) 1994-1997</v>
          </cell>
        </row>
        <row r="1200">
          <cell r="DU1200">
            <v>1994</v>
          </cell>
          <cell r="DY1200">
            <v>1997</v>
          </cell>
        </row>
        <row r="1201">
          <cell r="DU1201" t="str">
            <v>Male</v>
          </cell>
          <cell r="DW1201" t="str">
            <v>Female</v>
          </cell>
          <cell r="DY1201" t="str">
            <v>Male</v>
          </cell>
          <cell r="EA1201" t="str">
            <v>Female</v>
          </cell>
        </row>
        <row r="1202">
          <cell r="DT1202" t="str">
            <v>Educational level</v>
          </cell>
          <cell r="DU1202" t="str">
            <v>Count</v>
          </cell>
          <cell r="DV1202" t="str">
            <v>Median</v>
          </cell>
          <cell r="DW1202" t="str">
            <v>Count</v>
          </cell>
          <cell r="DX1202" t="str">
            <v>Median</v>
          </cell>
          <cell r="DY1202" t="str">
            <v>Count</v>
          </cell>
          <cell r="DZ1202" t="str">
            <v>Median</v>
          </cell>
          <cell r="EA1202" t="str">
            <v>Count</v>
          </cell>
          <cell r="EB1202" t="str">
            <v>Median</v>
          </cell>
        </row>
        <row r="1204">
          <cell r="DT1204" t="str">
            <v>ISCED level 0 &amp;1</v>
          </cell>
          <cell r="DU1204">
            <v>484</v>
          </cell>
          <cell r="DV1204">
            <v>1499</v>
          </cell>
          <cell r="DW1204">
            <v>393</v>
          </cell>
          <cell r="DX1204">
            <v>950</v>
          </cell>
          <cell r="DY1204">
            <v>394</v>
          </cell>
          <cell r="DZ1204">
            <v>1600</v>
          </cell>
          <cell r="EA1204">
            <v>363</v>
          </cell>
          <cell r="EB1204">
            <v>1112</v>
          </cell>
        </row>
        <row r="1205">
          <cell r="DT1205" t="str">
            <v>ISCED level 2</v>
          </cell>
          <cell r="DU1205">
            <v>528</v>
          </cell>
          <cell r="DV1205">
            <v>1750</v>
          </cell>
          <cell r="DW1205">
            <v>463</v>
          </cell>
          <cell r="DX1205">
            <v>1470</v>
          </cell>
          <cell r="DY1205">
            <v>481</v>
          </cell>
          <cell r="DZ1205">
            <v>1900</v>
          </cell>
          <cell r="EA1205">
            <v>466</v>
          </cell>
          <cell r="EB1205">
            <v>1600</v>
          </cell>
        </row>
        <row r="1206">
          <cell r="DT1206" t="str">
            <v>ISCED level 3</v>
          </cell>
          <cell r="DU1206">
            <v>35</v>
          </cell>
          <cell r="DV1206">
            <v>3000</v>
          </cell>
          <cell r="DW1206">
            <v>47</v>
          </cell>
          <cell r="DX1206">
            <v>1870</v>
          </cell>
          <cell r="DY1206">
            <v>88</v>
          </cell>
          <cell r="DZ1206">
            <v>2150</v>
          </cell>
          <cell r="EA1206">
            <v>84</v>
          </cell>
          <cell r="EB1206">
            <v>2000</v>
          </cell>
        </row>
        <row r="1207">
          <cell r="DT1207" t="str">
            <v>ISCED level 5</v>
          </cell>
          <cell r="DU1207">
            <v>91</v>
          </cell>
          <cell r="DV1207">
            <v>2460</v>
          </cell>
          <cell r="DW1207">
            <v>92</v>
          </cell>
          <cell r="DX1207">
            <v>2015</v>
          </cell>
          <cell r="DY1207">
            <v>122</v>
          </cell>
          <cell r="DZ1207">
            <v>2598</v>
          </cell>
          <cell r="EA1207">
            <v>78</v>
          </cell>
          <cell r="EB1207">
            <v>2100</v>
          </cell>
        </row>
        <row r="1208">
          <cell r="DT1208" t="str">
            <v>ISCED level 6</v>
          </cell>
          <cell r="DU1208">
            <v>80</v>
          </cell>
          <cell r="DV1208">
            <v>4000</v>
          </cell>
          <cell r="DW1208">
            <v>73</v>
          </cell>
          <cell r="DX1208">
            <v>3255</v>
          </cell>
          <cell r="DY1208">
            <v>51</v>
          </cell>
          <cell r="DZ1208">
            <v>4800</v>
          </cell>
          <cell r="EA1208">
            <v>70</v>
          </cell>
          <cell r="EB1208">
            <v>3350</v>
          </cell>
        </row>
        <row r="1209">
          <cell r="DT1209" t="str">
            <v>ISCED level 7</v>
          </cell>
          <cell r="DU1209">
            <v>35</v>
          </cell>
          <cell r="DV1209">
            <v>5000</v>
          </cell>
          <cell r="DW1209">
            <v>13</v>
          </cell>
          <cell r="DX1209">
            <v>3700</v>
          </cell>
          <cell r="DY1209">
            <v>29</v>
          </cell>
          <cell r="DZ1209">
            <v>5600</v>
          </cell>
          <cell r="EA1209">
            <v>15</v>
          </cell>
          <cell r="EB1209">
            <v>4500</v>
          </cell>
        </row>
        <row r="1210">
          <cell r="DT1210" t="str">
            <v>Education not definable by level</v>
          </cell>
          <cell r="DU1210">
            <v>1</v>
          </cell>
          <cell r="DV1210">
            <v>-3340</v>
          </cell>
          <cell r="DW1210" t="str">
            <v xml:space="preserve"> </v>
          </cell>
          <cell r="DY1210">
            <v>1</v>
          </cell>
          <cell r="DZ1210">
            <v>-4000</v>
          </cell>
          <cell r="EA1210" t="str">
            <v xml:space="preserve"> </v>
          </cell>
        </row>
        <row r="1211">
          <cell r="EF1211" t="str">
            <v>Source: labour Force Survey 1997</v>
          </cell>
        </row>
        <row r="1212">
          <cell r="DT1212" t="str">
            <v>Total</v>
          </cell>
          <cell r="DU1212">
            <v>1254</v>
          </cell>
          <cell r="DV1212">
            <v>1760</v>
          </cell>
          <cell r="DW1212">
            <v>1081</v>
          </cell>
          <cell r="DX1212">
            <v>1300</v>
          </cell>
          <cell r="DY1212">
            <v>1166</v>
          </cell>
          <cell r="DZ1212">
            <v>2000</v>
          </cell>
          <cell r="EA1212">
            <v>1076</v>
          </cell>
          <cell r="EB1212">
            <v>1500</v>
          </cell>
        </row>
        <row r="1214">
          <cell r="DT1214" t="str">
            <v>Source: Labor Force Survey 1994, 1997. Figures between parentheses are based on less than 5 observations</v>
          </cell>
        </row>
        <row r="1215">
          <cell r="EN1215" t="str">
            <v>Main</v>
          </cell>
          <cell r="EO1215" t="str">
            <v>Socialeconomic</v>
          </cell>
          <cell r="EP1215" t="str">
            <v>Graphs</v>
          </cell>
        </row>
        <row r="1216">
          <cell r="ED1216" t="str">
            <v>Main</v>
          </cell>
          <cell r="EE1216" t="str">
            <v>Socialeconomic</v>
          </cell>
          <cell r="EF1216" t="str">
            <v>Graphs</v>
          </cell>
        </row>
        <row r="1217">
          <cell r="DT1217" t="str">
            <v>Table 2135. Median income by education (ISCED) and branch of industry (ISIC) 1997</v>
          </cell>
        </row>
        <row r="1219">
          <cell r="DU1219" t="str">
            <v>Level 0 &amp; 1</v>
          </cell>
          <cell r="DW1219" t="str">
            <v>Level 2</v>
          </cell>
          <cell r="DY1219" t="str">
            <v>Level 3</v>
          </cell>
          <cell r="EA1219" t="str">
            <v>Level 5</v>
          </cell>
          <cell r="EC1219" t="str">
            <v>Level 6</v>
          </cell>
          <cell r="EE1219" t="str">
            <v>Level 7</v>
          </cell>
        </row>
        <row r="1220">
          <cell r="DU1220" t="str">
            <v>Count</v>
          </cell>
          <cell r="DV1220" t="str">
            <v>Median</v>
          </cell>
          <cell r="DW1220" t="str">
            <v>Count</v>
          </cell>
          <cell r="DX1220" t="str">
            <v>Median</v>
          </cell>
          <cell r="DY1220" t="str">
            <v>Count</v>
          </cell>
          <cell r="DZ1220" t="str">
            <v>Median</v>
          </cell>
          <cell r="EA1220" t="str">
            <v>Count</v>
          </cell>
          <cell r="EB1220" t="str">
            <v>Median</v>
          </cell>
          <cell r="EC1220" t="str">
            <v>Count</v>
          </cell>
          <cell r="ED1220" t="str">
            <v>Median</v>
          </cell>
          <cell r="EE1220" t="str">
            <v>Count</v>
          </cell>
          <cell r="EF1220" t="str">
            <v>Median</v>
          </cell>
        </row>
        <row r="1222">
          <cell r="DT1222" t="str">
            <v>Agriculture, hunting and forestry</v>
          </cell>
          <cell r="DU1222">
            <v>6</v>
          </cell>
          <cell r="DV1222">
            <v>1350</v>
          </cell>
          <cell r="DW1222">
            <v>3</v>
          </cell>
          <cell r="DX1222">
            <v>-1400</v>
          </cell>
          <cell r="DY1222">
            <v>2</v>
          </cell>
          <cell r="DZ1222">
            <v>-800</v>
          </cell>
          <cell r="EA1222">
            <v>1</v>
          </cell>
          <cell r="EB1222">
            <v>-1065</v>
          </cell>
          <cell r="EC1222" t="str">
            <v xml:space="preserve"> </v>
          </cell>
          <cell r="EE1222" t="str">
            <v xml:space="preserve"> </v>
          </cell>
        </row>
        <row r="1223">
          <cell r="DT1223" t="str">
            <v>Manufacturing</v>
          </cell>
          <cell r="DU1223">
            <v>47</v>
          </cell>
          <cell r="DV1223">
            <v>1680</v>
          </cell>
          <cell r="DW1223">
            <v>59</v>
          </cell>
          <cell r="DX1223">
            <v>1865</v>
          </cell>
          <cell r="DY1223">
            <v>11</v>
          </cell>
          <cell r="DZ1223">
            <v>2500</v>
          </cell>
          <cell r="EA1223">
            <v>11</v>
          </cell>
          <cell r="EB1223">
            <v>2300</v>
          </cell>
          <cell r="EC1223">
            <v>4</v>
          </cell>
          <cell r="ED1223">
            <v>-4250</v>
          </cell>
          <cell r="EE1223">
            <v>2</v>
          </cell>
          <cell r="EF1223">
            <v>-7750</v>
          </cell>
        </row>
        <row r="1224">
          <cell r="DT1224" t="str">
            <v>Electricity, gas and water supply</v>
          </cell>
          <cell r="DU1224">
            <v>8</v>
          </cell>
          <cell r="DV1224">
            <v>2684</v>
          </cell>
          <cell r="DW1224">
            <v>22</v>
          </cell>
          <cell r="DX1224">
            <v>2695</v>
          </cell>
          <cell r="DY1224">
            <v>1</v>
          </cell>
          <cell r="DZ1224">
            <v>-5131</v>
          </cell>
          <cell r="EA1224">
            <v>8</v>
          </cell>
          <cell r="EB1224">
            <v>3093</v>
          </cell>
          <cell r="EC1224">
            <v>2</v>
          </cell>
          <cell r="ED1224">
            <v>-5585</v>
          </cell>
          <cell r="EE1224" t="str">
            <v xml:space="preserve"> </v>
          </cell>
        </row>
        <row r="1225">
          <cell r="DT1225" t="str">
            <v>Construction</v>
          </cell>
          <cell r="DU1225">
            <v>93</v>
          </cell>
          <cell r="DV1225">
            <v>1500</v>
          </cell>
          <cell r="DW1225">
            <v>56</v>
          </cell>
          <cell r="DX1225">
            <v>1580</v>
          </cell>
          <cell r="DY1225">
            <v>5</v>
          </cell>
          <cell r="DZ1225">
            <v>1400</v>
          </cell>
          <cell r="EA1225">
            <v>13</v>
          </cell>
          <cell r="EB1225">
            <v>1500</v>
          </cell>
          <cell r="EC1225" t="str">
            <v xml:space="preserve"> </v>
          </cell>
          <cell r="EE1225" t="str">
            <v xml:space="preserve"> </v>
          </cell>
        </row>
        <row r="1226">
          <cell r="DT1226" t="str">
            <v>Wholesale and retail trade, repair</v>
          </cell>
          <cell r="DU1226">
            <v>137</v>
          </cell>
          <cell r="DV1226">
            <v>1250</v>
          </cell>
          <cell r="DW1226">
            <v>192</v>
          </cell>
          <cell r="DX1226">
            <v>1463</v>
          </cell>
          <cell r="DY1226">
            <v>26</v>
          </cell>
          <cell r="DZ1226">
            <v>1836</v>
          </cell>
          <cell r="EA1226">
            <v>24</v>
          </cell>
          <cell r="EB1226">
            <v>1850</v>
          </cell>
          <cell r="EC1226">
            <v>8</v>
          </cell>
          <cell r="ED1226">
            <v>4750</v>
          </cell>
          <cell r="EE1226">
            <v>7</v>
          </cell>
          <cell r="EF1226">
            <v>2000</v>
          </cell>
        </row>
        <row r="1227">
          <cell r="DT1227" t="str">
            <v>Hotels and restaurants</v>
          </cell>
          <cell r="DU1227">
            <v>156</v>
          </cell>
          <cell r="DV1227">
            <v>1323</v>
          </cell>
          <cell r="DW1227">
            <v>150</v>
          </cell>
          <cell r="DX1227">
            <v>1500</v>
          </cell>
          <cell r="DY1227">
            <v>37</v>
          </cell>
          <cell r="DZ1227">
            <v>1400</v>
          </cell>
          <cell r="EA1227">
            <v>28</v>
          </cell>
          <cell r="EB1227">
            <v>1750</v>
          </cell>
          <cell r="EC1227">
            <v>12</v>
          </cell>
          <cell r="ED1227">
            <v>1650</v>
          </cell>
          <cell r="EE1227">
            <v>3</v>
          </cell>
          <cell r="EF1227">
            <v>-2000</v>
          </cell>
        </row>
        <row r="1228">
          <cell r="DT1228" t="str">
            <v>Transport, storage and communications</v>
          </cell>
          <cell r="DU1228">
            <v>43</v>
          </cell>
          <cell r="DV1228">
            <v>1625</v>
          </cell>
          <cell r="DW1228">
            <v>86</v>
          </cell>
          <cell r="DX1228">
            <v>2450</v>
          </cell>
          <cell r="DY1228">
            <v>17</v>
          </cell>
          <cell r="DZ1228">
            <v>2400</v>
          </cell>
          <cell r="EA1228">
            <v>20</v>
          </cell>
          <cell r="EB1228">
            <v>2300</v>
          </cell>
          <cell r="EC1228">
            <v>2</v>
          </cell>
          <cell r="ED1228">
            <v>1750</v>
          </cell>
          <cell r="EE1228">
            <v>1</v>
          </cell>
          <cell r="EF1228">
            <v>-3500</v>
          </cell>
        </row>
        <row r="1229">
          <cell r="DT1229" t="str">
            <v>Financial intermediation</v>
          </cell>
          <cell r="DU1229">
            <v>8</v>
          </cell>
          <cell r="DV1229">
            <v>1649</v>
          </cell>
          <cell r="DW1229">
            <v>46</v>
          </cell>
          <cell r="DX1229">
            <v>2035</v>
          </cell>
          <cell r="DY1229">
            <v>9</v>
          </cell>
          <cell r="DZ1229">
            <v>2864</v>
          </cell>
          <cell r="EA1229">
            <v>7</v>
          </cell>
          <cell r="EB1229">
            <v>2000</v>
          </cell>
          <cell r="EC1229">
            <v>5</v>
          </cell>
          <cell r="ED1229">
            <v>2650</v>
          </cell>
          <cell r="EE1229">
            <v>2</v>
          </cell>
          <cell r="EF1229">
            <v>-7250</v>
          </cell>
        </row>
        <row r="1230">
          <cell r="DT1230" t="str">
            <v>Real estate, renting and business activities</v>
          </cell>
          <cell r="DU1230">
            <v>49</v>
          </cell>
          <cell r="DV1230">
            <v>1200</v>
          </cell>
          <cell r="DW1230">
            <v>63</v>
          </cell>
          <cell r="DX1230">
            <v>1500</v>
          </cell>
          <cell r="DY1230">
            <v>21</v>
          </cell>
          <cell r="DZ1230">
            <v>2200</v>
          </cell>
          <cell r="EA1230">
            <v>23</v>
          </cell>
          <cell r="EB1230">
            <v>2200</v>
          </cell>
          <cell r="EC1230">
            <v>10</v>
          </cell>
          <cell r="ED1230">
            <v>3250</v>
          </cell>
          <cell r="EE1230">
            <v>5</v>
          </cell>
          <cell r="EF1230">
            <v>5000</v>
          </cell>
        </row>
        <row r="1231">
          <cell r="DT1231" t="str">
            <v>Public administration and defense; social security</v>
          </cell>
          <cell r="DU1231">
            <v>45</v>
          </cell>
          <cell r="DV1231">
            <v>2000</v>
          </cell>
          <cell r="DW1231">
            <v>112</v>
          </cell>
          <cell r="DX1231">
            <v>2495</v>
          </cell>
          <cell r="DY1231">
            <v>17</v>
          </cell>
          <cell r="DZ1231">
            <v>4300</v>
          </cell>
          <cell r="EA1231">
            <v>36</v>
          </cell>
          <cell r="EB1231">
            <v>3200</v>
          </cell>
          <cell r="EC1231">
            <v>23</v>
          </cell>
          <cell r="ED1231">
            <v>4800</v>
          </cell>
          <cell r="EE1231">
            <v>10</v>
          </cell>
          <cell r="EF1231">
            <v>5550</v>
          </cell>
        </row>
        <row r="1232">
          <cell r="DT1232" t="str">
            <v>Education</v>
          </cell>
          <cell r="DU1232">
            <v>10</v>
          </cell>
          <cell r="DV1232">
            <v>1005</v>
          </cell>
          <cell r="DW1232">
            <v>5</v>
          </cell>
          <cell r="DX1232">
            <v>5000</v>
          </cell>
          <cell r="DY1232">
            <v>7</v>
          </cell>
          <cell r="DZ1232">
            <v>3710</v>
          </cell>
          <cell r="EA1232">
            <v>3</v>
          </cell>
          <cell r="EB1232">
            <v>-3400</v>
          </cell>
          <cell r="EC1232">
            <v>44</v>
          </cell>
          <cell r="ED1232">
            <v>4000</v>
          </cell>
          <cell r="EE1232">
            <v>7</v>
          </cell>
          <cell r="EF1232">
            <v>4700</v>
          </cell>
        </row>
        <row r="1233">
          <cell r="DT1233" t="str">
            <v>Health and social work</v>
          </cell>
          <cell r="DU1233">
            <v>24</v>
          </cell>
          <cell r="DV1233">
            <v>1490</v>
          </cell>
          <cell r="DW1233">
            <v>63</v>
          </cell>
          <cell r="DX1233">
            <v>1665</v>
          </cell>
          <cell r="DY1233">
            <v>5</v>
          </cell>
          <cell r="DZ1233">
            <v>2300</v>
          </cell>
          <cell r="EA1233">
            <v>19</v>
          </cell>
          <cell r="EB1233">
            <v>2400</v>
          </cell>
          <cell r="EC1233">
            <v>6</v>
          </cell>
          <cell r="ED1233">
            <v>2518</v>
          </cell>
          <cell r="EE1233">
            <v>6</v>
          </cell>
          <cell r="EF1233">
            <v>5559</v>
          </cell>
        </row>
        <row r="1234">
          <cell r="DT1234" t="str">
            <v>Other community, social and personal services</v>
          </cell>
          <cell r="DU1234">
            <v>61</v>
          </cell>
          <cell r="DV1234">
            <v>1700</v>
          </cell>
          <cell r="DW1234">
            <v>82</v>
          </cell>
          <cell r="DX1234">
            <v>1800</v>
          </cell>
          <cell r="DY1234">
            <v>7</v>
          </cell>
          <cell r="DZ1234">
            <v>1500</v>
          </cell>
          <cell r="EA1234">
            <v>4</v>
          </cell>
          <cell r="EB1234">
            <v>-3700</v>
          </cell>
          <cell r="EC1234">
            <v>3</v>
          </cell>
          <cell r="ED1234">
            <v>-3200</v>
          </cell>
          <cell r="EE1234">
            <v>1</v>
          </cell>
          <cell r="EF1234">
            <v>-2200</v>
          </cell>
        </row>
        <row r="1235">
          <cell r="DT1235" t="str">
            <v>Private households with employed persons</v>
          </cell>
          <cell r="DU1235">
            <v>66</v>
          </cell>
          <cell r="DV1235">
            <v>525</v>
          </cell>
          <cell r="DW1235">
            <v>7</v>
          </cell>
          <cell r="DX1235">
            <v>550</v>
          </cell>
          <cell r="DY1235">
            <v>7</v>
          </cell>
          <cell r="DZ1235">
            <v>500</v>
          </cell>
          <cell r="EA1235">
            <v>3</v>
          </cell>
          <cell r="EB1235">
            <v>-575</v>
          </cell>
          <cell r="EC1235">
            <v>1</v>
          </cell>
          <cell r="ED1235">
            <v>-600</v>
          </cell>
          <cell r="EE1235" t="str">
            <v xml:space="preserve"> </v>
          </cell>
        </row>
        <row r="1236">
          <cell r="DT1236" t="str">
            <v>Extra territorial organizations</v>
          </cell>
          <cell r="DW1236" t="str">
            <v xml:space="preserve"> </v>
          </cell>
          <cell r="DY1236" t="str">
            <v xml:space="preserve"> </v>
          </cell>
          <cell r="EC1236">
            <v>1</v>
          </cell>
          <cell r="ED1236">
            <v>-1900</v>
          </cell>
          <cell r="EE1236" t="str">
            <v xml:space="preserve"> </v>
          </cell>
        </row>
        <row r="1237">
          <cell r="DT1237" t="str">
            <v>Not reported</v>
          </cell>
          <cell r="DU1237">
            <v>4</v>
          </cell>
          <cell r="DV1237">
            <v>-1400</v>
          </cell>
          <cell r="DW1237">
            <v>1</v>
          </cell>
          <cell r="DX1237">
            <v>-1400</v>
          </cell>
          <cell r="DY1237" t="str">
            <v xml:space="preserve"> </v>
          </cell>
          <cell r="EC1237" t="str">
            <v xml:space="preserve"> </v>
          </cell>
          <cell r="EE1237" t="str">
            <v xml:space="preserve"> </v>
          </cell>
          <cell r="EH1237" t="str">
            <v>Source: Labor Force Survey 1994, 1997</v>
          </cell>
        </row>
        <row r="1239">
          <cell r="DT1239" t="str">
            <v>Source: Labor Force Survey 1997.  Figures between parentheses are based on less than 5 observations</v>
          </cell>
        </row>
        <row r="1242">
          <cell r="DZ1242" t="str">
            <v>Main</v>
          </cell>
          <cell r="EA1242" t="str">
            <v>Socialeconomic</v>
          </cell>
          <cell r="EB1242" t="str">
            <v>Graphs</v>
          </cell>
          <cell r="EI1242" t="str">
            <v>Main</v>
          </cell>
          <cell r="EJ1242" t="str">
            <v>Socialeconomic</v>
          </cell>
          <cell r="EK1242" t="str">
            <v>Graphs</v>
          </cell>
        </row>
        <row r="1243">
          <cell r="DT1243" t="str">
            <v>Table 2136. Median income by age category and sex 1994-1997</v>
          </cell>
        </row>
        <row r="1245">
          <cell r="DU1245">
            <v>1994</v>
          </cell>
          <cell r="DY1245">
            <v>1997</v>
          </cell>
        </row>
        <row r="1246">
          <cell r="DT1246" t="str">
            <v>Age</v>
          </cell>
          <cell r="DU1246" t="str">
            <v>Male</v>
          </cell>
          <cell r="DW1246" t="str">
            <v>Female</v>
          </cell>
          <cell r="DY1246" t="str">
            <v>Male</v>
          </cell>
          <cell r="EA1246" t="str">
            <v>Female</v>
          </cell>
        </row>
        <row r="1247">
          <cell r="DT1247" t="str">
            <v>categories</v>
          </cell>
          <cell r="DU1247" t="str">
            <v>Count</v>
          </cell>
          <cell r="DV1247" t="str">
            <v>Median</v>
          </cell>
          <cell r="DW1247" t="str">
            <v>Count</v>
          </cell>
          <cell r="DX1247" t="str">
            <v>Median</v>
          </cell>
          <cell r="DY1247" t="str">
            <v>Count</v>
          </cell>
          <cell r="DZ1247" t="str">
            <v>Median</v>
          </cell>
          <cell r="EA1247" t="str">
            <v>Count</v>
          </cell>
          <cell r="EB1247" t="str">
            <v>Median</v>
          </cell>
        </row>
        <row r="1249">
          <cell r="DT1249" t="str">
            <v>15-19 yrs.</v>
          </cell>
          <cell r="DU1249">
            <v>17</v>
          </cell>
          <cell r="DV1249">
            <v>900</v>
          </cell>
          <cell r="DW1249">
            <v>6</v>
          </cell>
          <cell r="DX1249">
            <v>838</v>
          </cell>
          <cell r="DY1249">
            <v>18</v>
          </cell>
          <cell r="DZ1249">
            <v>1000</v>
          </cell>
          <cell r="EA1249">
            <v>13</v>
          </cell>
          <cell r="EB1249">
            <v>1100</v>
          </cell>
        </row>
        <row r="1250">
          <cell r="DT1250" t="str">
            <v>20-24 yrs.</v>
          </cell>
          <cell r="DU1250">
            <v>111</v>
          </cell>
          <cell r="DV1250">
            <v>1200</v>
          </cell>
          <cell r="DW1250">
            <v>103</v>
          </cell>
          <cell r="DX1250">
            <v>1200</v>
          </cell>
          <cell r="DY1250">
            <v>80</v>
          </cell>
          <cell r="DZ1250">
            <v>1285</v>
          </cell>
          <cell r="EA1250">
            <v>79</v>
          </cell>
          <cell r="EB1250">
            <v>1241</v>
          </cell>
        </row>
        <row r="1251">
          <cell r="DT1251" t="str">
            <v>25-29 yrs.</v>
          </cell>
          <cell r="DU1251">
            <v>163</v>
          </cell>
          <cell r="DV1251">
            <v>1488</v>
          </cell>
          <cell r="DW1251">
            <v>152</v>
          </cell>
          <cell r="DX1251">
            <v>1300</v>
          </cell>
          <cell r="DY1251">
            <v>132</v>
          </cell>
          <cell r="DZ1251">
            <v>1600</v>
          </cell>
          <cell r="EA1251">
            <v>130</v>
          </cell>
          <cell r="EB1251">
            <v>1460</v>
          </cell>
        </row>
        <row r="1252">
          <cell r="DT1252" t="str">
            <v>30-34 yrs.</v>
          </cell>
          <cell r="DU1252">
            <v>196</v>
          </cell>
          <cell r="DV1252">
            <v>1600</v>
          </cell>
          <cell r="DW1252">
            <v>181</v>
          </cell>
          <cell r="DX1252">
            <v>1440</v>
          </cell>
          <cell r="DY1252">
            <v>187</v>
          </cell>
          <cell r="DZ1252">
            <v>1800</v>
          </cell>
          <cell r="EA1252">
            <v>178</v>
          </cell>
          <cell r="EB1252">
            <v>1563</v>
          </cell>
        </row>
        <row r="1253">
          <cell r="DT1253" t="str">
            <v>35-39 yrs.</v>
          </cell>
          <cell r="DU1253">
            <v>191</v>
          </cell>
          <cell r="DV1253">
            <v>2000</v>
          </cell>
          <cell r="DW1253">
            <v>196</v>
          </cell>
          <cell r="DX1253">
            <v>1485</v>
          </cell>
          <cell r="DY1253">
            <v>193</v>
          </cell>
          <cell r="DZ1253">
            <v>2100</v>
          </cell>
          <cell r="EA1253">
            <v>208</v>
          </cell>
          <cell r="EB1253">
            <v>1600</v>
          </cell>
        </row>
        <row r="1254">
          <cell r="DT1254" t="str">
            <v>40-44 yrs.</v>
          </cell>
          <cell r="DU1254">
            <v>182</v>
          </cell>
          <cell r="DV1254">
            <v>2190</v>
          </cell>
          <cell r="DW1254">
            <v>170</v>
          </cell>
          <cell r="DX1254">
            <v>1287</v>
          </cell>
          <cell r="DY1254">
            <v>173</v>
          </cell>
          <cell r="DZ1254">
            <v>2000</v>
          </cell>
          <cell r="EA1254">
            <v>187</v>
          </cell>
          <cell r="EB1254">
            <v>1535</v>
          </cell>
        </row>
        <row r="1255">
          <cell r="DT1255" t="str">
            <v>45-49 yrs.</v>
          </cell>
          <cell r="DU1255">
            <v>121</v>
          </cell>
          <cell r="DV1255">
            <v>2400</v>
          </cell>
          <cell r="DW1255">
            <v>123</v>
          </cell>
          <cell r="DX1255">
            <v>1365</v>
          </cell>
          <cell r="DY1255">
            <v>163</v>
          </cell>
          <cell r="DZ1255">
            <v>2500</v>
          </cell>
          <cell r="EA1255">
            <v>115</v>
          </cell>
          <cell r="EB1255">
            <v>1500</v>
          </cell>
        </row>
        <row r="1256">
          <cell r="DT1256" t="str">
            <v>50-54 yrs.</v>
          </cell>
          <cell r="DU1256">
            <v>119</v>
          </cell>
          <cell r="DV1256">
            <v>2400</v>
          </cell>
          <cell r="DW1256">
            <v>65</v>
          </cell>
          <cell r="DX1256">
            <v>1200</v>
          </cell>
          <cell r="DY1256">
            <v>115</v>
          </cell>
          <cell r="DZ1256">
            <v>2500</v>
          </cell>
          <cell r="EA1256">
            <v>82</v>
          </cell>
          <cell r="EB1256">
            <v>1675</v>
          </cell>
        </row>
        <row r="1257">
          <cell r="DT1257" t="str">
            <v>55-59 yrs.</v>
          </cell>
          <cell r="DU1257">
            <v>82</v>
          </cell>
          <cell r="DV1257">
            <v>2004</v>
          </cell>
          <cell r="DW1257">
            <v>59</v>
          </cell>
          <cell r="DX1257">
            <v>1200</v>
          </cell>
          <cell r="DY1257">
            <v>57</v>
          </cell>
          <cell r="DZ1257">
            <v>2200</v>
          </cell>
          <cell r="EA1257">
            <v>52</v>
          </cell>
          <cell r="EB1257">
            <v>1450</v>
          </cell>
        </row>
        <row r="1258">
          <cell r="DT1258" t="str">
            <v>60-64 yrs.</v>
          </cell>
          <cell r="DU1258">
            <v>40</v>
          </cell>
          <cell r="DV1258">
            <v>1550</v>
          </cell>
          <cell r="DW1258">
            <v>18</v>
          </cell>
          <cell r="DX1258">
            <v>1380</v>
          </cell>
          <cell r="DY1258">
            <v>33</v>
          </cell>
          <cell r="DZ1258">
            <v>2200</v>
          </cell>
          <cell r="EA1258">
            <v>26</v>
          </cell>
          <cell r="EB1258">
            <v>1227</v>
          </cell>
        </row>
        <row r="1259">
          <cell r="DT1259" t="str">
            <v>65-69 yrs.</v>
          </cell>
          <cell r="DU1259">
            <v>20</v>
          </cell>
          <cell r="DV1259">
            <v>1800</v>
          </cell>
          <cell r="DW1259">
            <v>3</v>
          </cell>
          <cell r="DX1259">
            <v>-1200</v>
          </cell>
          <cell r="DY1259">
            <v>9</v>
          </cell>
          <cell r="DZ1259">
            <v>1500</v>
          </cell>
          <cell r="EA1259">
            <v>6</v>
          </cell>
          <cell r="EB1259">
            <v>2400</v>
          </cell>
        </row>
        <row r="1261">
          <cell r="DT1261" t="str">
            <v>Source: Labor Force Survey 1994, 1997. Figures between parentheses are based on less than 5 observations</v>
          </cell>
        </row>
        <row r="1264">
          <cell r="DT1264" t="str">
            <v>Table 2137. Median income by age category and (non) Aruban status 1994-1997</v>
          </cell>
          <cell r="DZ1264" t="str">
            <v>Main</v>
          </cell>
          <cell r="EA1264" t="str">
            <v>Socialeconomic</v>
          </cell>
          <cell r="EB1264" t="str">
            <v>Graphs</v>
          </cell>
          <cell r="ED1264" t="str">
            <v>Source: Labor Force Survey 1994, 1997</v>
          </cell>
        </row>
        <row r="1266">
          <cell r="DU1266">
            <v>1994</v>
          </cell>
          <cell r="DY1266">
            <v>1997</v>
          </cell>
          <cell r="EF1266" t="str">
            <v>Main</v>
          </cell>
          <cell r="EG1266" t="str">
            <v>Socialeconomic</v>
          </cell>
          <cell r="EH1266" t="str">
            <v>Graphs</v>
          </cell>
        </row>
        <row r="1267">
          <cell r="DT1267" t="str">
            <v xml:space="preserve">Age </v>
          </cell>
          <cell r="DU1267" t="str">
            <v xml:space="preserve">    Aruban</v>
          </cell>
          <cell r="DW1267" t="str">
            <v xml:space="preserve">         Non-Aruban</v>
          </cell>
          <cell r="DY1267" t="str">
            <v xml:space="preserve">     Aruban</v>
          </cell>
          <cell r="EA1267" t="str">
            <v xml:space="preserve">       Non-Aruban</v>
          </cell>
        </row>
        <row r="1268">
          <cell r="DT1268" t="str">
            <v>category</v>
          </cell>
          <cell r="DU1268" t="str">
            <v>Count</v>
          </cell>
          <cell r="DV1268" t="str">
            <v>Median</v>
          </cell>
          <cell r="DW1268" t="str">
            <v>Count</v>
          </cell>
          <cell r="DX1268" t="str">
            <v>Median</v>
          </cell>
          <cell r="DY1268" t="str">
            <v>Count</v>
          </cell>
          <cell r="DZ1268" t="str">
            <v>Median</v>
          </cell>
          <cell r="EA1268" t="str">
            <v>Count</v>
          </cell>
          <cell r="EB1268" t="str">
            <v>Median</v>
          </cell>
        </row>
        <row r="1270">
          <cell r="DT1270" t="str">
            <v>15-19 yrs.</v>
          </cell>
          <cell r="DU1270">
            <v>17</v>
          </cell>
          <cell r="DV1270">
            <v>900</v>
          </cell>
          <cell r="DW1270">
            <v>6</v>
          </cell>
          <cell r="DX1270">
            <v>800</v>
          </cell>
          <cell r="DY1270">
            <v>22</v>
          </cell>
          <cell r="DZ1270">
            <v>1060</v>
          </cell>
          <cell r="EA1270">
            <v>9</v>
          </cell>
          <cell r="EB1270">
            <v>950</v>
          </cell>
        </row>
        <row r="1271">
          <cell r="DT1271" t="str">
            <v>20-24 yrs.</v>
          </cell>
          <cell r="DU1271">
            <v>158</v>
          </cell>
          <cell r="DV1271">
            <v>1250</v>
          </cell>
          <cell r="DW1271">
            <v>56</v>
          </cell>
          <cell r="DX1271">
            <v>1056</v>
          </cell>
          <cell r="DY1271">
            <v>111</v>
          </cell>
          <cell r="DZ1271">
            <v>1300</v>
          </cell>
          <cell r="EA1271">
            <v>48</v>
          </cell>
          <cell r="EB1271">
            <v>1200</v>
          </cell>
        </row>
        <row r="1272">
          <cell r="DT1272" t="str">
            <v>25-29 yrs.</v>
          </cell>
          <cell r="DU1272">
            <v>202</v>
          </cell>
          <cell r="DV1272">
            <v>1470</v>
          </cell>
          <cell r="DW1272">
            <v>113</v>
          </cell>
          <cell r="DX1272">
            <v>1280</v>
          </cell>
          <cell r="DY1272">
            <v>179</v>
          </cell>
          <cell r="DZ1272">
            <v>1600</v>
          </cell>
          <cell r="EA1272">
            <v>83</v>
          </cell>
          <cell r="EB1272">
            <v>1400</v>
          </cell>
        </row>
        <row r="1273">
          <cell r="DT1273" t="str">
            <v>30-34 yrs.</v>
          </cell>
          <cell r="DU1273">
            <v>265</v>
          </cell>
          <cell r="DV1273">
            <v>1700</v>
          </cell>
          <cell r="DW1273">
            <v>112</v>
          </cell>
          <cell r="DX1273">
            <v>1200</v>
          </cell>
          <cell r="DY1273">
            <v>225</v>
          </cell>
          <cell r="DZ1273">
            <v>1890</v>
          </cell>
          <cell r="EA1273">
            <v>140</v>
          </cell>
          <cell r="EB1273">
            <v>1338</v>
          </cell>
        </row>
        <row r="1274">
          <cell r="DT1274" t="str">
            <v>35-39 yrs.</v>
          </cell>
          <cell r="DU1274">
            <v>284</v>
          </cell>
          <cell r="DV1274">
            <v>1900</v>
          </cell>
          <cell r="DW1274">
            <v>103</v>
          </cell>
          <cell r="DX1274">
            <v>1280</v>
          </cell>
          <cell r="DY1274">
            <v>283</v>
          </cell>
          <cell r="DZ1274">
            <v>2000</v>
          </cell>
          <cell r="EA1274">
            <v>118</v>
          </cell>
          <cell r="EB1274">
            <v>1450</v>
          </cell>
        </row>
        <row r="1275">
          <cell r="DT1275" t="str">
            <v>40-44 yrs.</v>
          </cell>
          <cell r="DU1275">
            <v>256</v>
          </cell>
          <cell r="DV1275">
            <v>1878</v>
          </cell>
          <cell r="DW1275">
            <v>96</v>
          </cell>
          <cell r="DX1275">
            <v>1225</v>
          </cell>
          <cell r="DY1275">
            <v>261</v>
          </cell>
          <cell r="DZ1275">
            <v>2100</v>
          </cell>
          <cell r="EA1275">
            <v>99</v>
          </cell>
          <cell r="EB1275">
            <v>1250</v>
          </cell>
        </row>
        <row r="1276">
          <cell r="DT1276" t="str">
            <v>45-49 yrs.</v>
          </cell>
          <cell r="DU1276">
            <v>176</v>
          </cell>
          <cell r="DV1276">
            <v>2000</v>
          </cell>
          <cell r="DW1276">
            <v>68</v>
          </cell>
          <cell r="DX1276">
            <v>1400</v>
          </cell>
          <cell r="DY1276">
            <v>207</v>
          </cell>
          <cell r="DZ1276">
            <v>2200</v>
          </cell>
          <cell r="EA1276">
            <v>71</v>
          </cell>
          <cell r="EB1276">
            <v>1400</v>
          </cell>
        </row>
        <row r="1277">
          <cell r="DT1277" t="str">
            <v>50-54 yrs.</v>
          </cell>
          <cell r="DU1277">
            <v>142</v>
          </cell>
          <cell r="DV1277">
            <v>2043</v>
          </cell>
          <cell r="DW1277">
            <v>42</v>
          </cell>
          <cell r="DX1277">
            <v>1714</v>
          </cell>
          <cell r="DY1277">
            <v>155</v>
          </cell>
          <cell r="DZ1277">
            <v>2200</v>
          </cell>
          <cell r="EA1277">
            <v>42</v>
          </cell>
          <cell r="EB1277">
            <v>1440</v>
          </cell>
        </row>
        <row r="1278">
          <cell r="DT1278" t="str">
            <v>55-59 yrs.</v>
          </cell>
          <cell r="DU1278">
            <v>103</v>
          </cell>
          <cell r="DV1278">
            <v>1700</v>
          </cell>
          <cell r="DW1278">
            <v>38</v>
          </cell>
          <cell r="DX1278">
            <v>1430</v>
          </cell>
          <cell r="DY1278">
            <v>85</v>
          </cell>
          <cell r="DZ1278">
            <v>1900</v>
          </cell>
          <cell r="EA1278">
            <v>24</v>
          </cell>
          <cell r="EB1278">
            <v>2700</v>
          </cell>
        </row>
        <row r="1279">
          <cell r="DT1279" t="str">
            <v>60-64 yrs.</v>
          </cell>
          <cell r="DU1279">
            <v>41</v>
          </cell>
          <cell r="DV1279">
            <v>1500</v>
          </cell>
          <cell r="DW1279">
            <v>17</v>
          </cell>
          <cell r="DX1279">
            <v>1560</v>
          </cell>
          <cell r="DY1279">
            <v>42</v>
          </cell>
          <cell r="DZ1279">
            <v>1750</v>
          </cell>
          <cell r="EA1279">
            <v>17</v>
          </cell>
          <cell r="EB1279">
            <v>1608</v>
          </cell>
        </row>
        <row r="1280">
          <cell r="DT1280" t="str">
            <v>65-69 yrs.</v>
          </cell>
          <cell r="DU1280">
            <v>14</v>
          </cell>
          <cell r="DV1280">
            <v>1800</v>
          </cell>
          <cell r="DW1280">
            <v>9</v>
          </cell>
          <cell r="DX1280">
            <v>1200</v>
          </cell>
          <cell r="DY1280">
            <v>9</v>
          </cell>
          <cell r="DZ1280">
            <v>1700</v>
          </cell>
          <cell r="EA1280">
            <v>6</v>
          </cell>
          <cell r="EB1280">
            <v>1800</v>
          </cell>
        </row>
        <row r="1282">
          <cell r="DT1282" t="str">
            <v>Source: Labor Force Survey 1994, 1997</v>
          </cell>
        </row>
        <row r="1291">
          <cell r="ED1291" t="str">
            <v>Source: Labor Force Survey, 1997</v>
          </cell>
        </row>
        <row r="1293">
          <cell r="ED1293" t="str">
            <v>Main</v>
          </cell>
          <cell r="EE1293" t="str">
            <v>Socialeconomic</v>
          </cell>
          <cell r="EF1293" t="str">
            <v>Graphs</v>
          </cell>
        </row>
        <row r="1294">
          <cell r="DT1294" t="str">
            <v>Table 2138. Median income by education (ISCED) and major occupational group (ISCO) 1997</v>
          </cell>
        </row>
        <row r="1296">
          <cell r="DU1296" t="str">
            <v>Level 0 &amp; 1</v>
          </cell>
          <cell r="DW1296" t="str">
            <v>Level 2</v>
          </cell>
          <cell r="DY1296" t="str">
            <v>Level 3</v>
          </cell>
          <cell r="EA1296" t="str">
            <v>Level 5</v>
          </cell>
          <cell r="EC1296" t="str">
            <v>Level 6</v>
          </cell>
          <cell r="EE1296" t="str">
            <v>Level 7</v>
          </cell>
        </row>
        <row r="1297">
          <cell r="DT1297" t="str">
            <v>ISCO</v>
          </cell>
          <cell r="DU1297" t="str">
            <v>Count</v>
          </cell>
          <cell r="DV1297" t="str">
            <v>Median</v>
          </cell>
          <cell r="DW1297" t="str">
            <v>Count</v>
          </cell>
          <cell r="DX1297" t="str">
            <v>Median</v>
          </cell>
          <cell r="DY1297" t="str">
            <v>Count</v>
          </cell>
          <cell r="DZ1297" t="str">
            <v>Median</v>
          </cell>
          <cell r="EA1297" t="str">
            <v>Count</v>
          </cell>
          <cell r="EB1297" t="str">
            <v>Median</v>
          </cell>
          <cell r="EC1297" t="str">
            <v>Count</v>
          </cell>
          <cell r="ED1297" t="str">
            <v>Median</v>
          </cell>
          <cell r="EE1297" t="str">
            <v>Count</v>
          </cell>
          <cell r="EF1297" t="str">
            <v>Median</v>
          </cell>
        </row>
        <row r="1299">
          <cell r="DT1299" t="str">
            <v>Armed forces</v>
          </cell>
          <cell r="DW1299">
            <v>7</v>
          </cell>
          <cell r="DX1299">
            <v>4000</v>
          </cell>
          <cell r="DY1299">
            <v>2</v>
          </cell>
          <cell r="DZ1299">
            <v>-8000</v>
          </cell>
          <cell r="EA1299">
            <v>2</v>
          </cell>
          <cell r="EB1299">
            <v>-3030</v>
          </cell>
          <cell r="EC1299" t="str">
            <v xml:space="preserve"> </v>
          </cell>
          <cell r="EE1299" t="str">
            <v xml:space="preserve"> </v>
          </cell>
        </row>
        <row r="1300">
          <cell r="DT1300" t="str">
            <v>Legislators, senior officials, and managers</v>
          </cell>
          <cell r="DU1300">
            <v>34</v>
          </cell>
          <cell r="DV1300">
            <v>2500</v>
          </cell>
          <cell r="DW1300">
            <v>83</v>
          </cell>
          <cell r="DX1300">
            <v>2600</v>
          </cell>
          <cell r="DY1300">
            <v>26</v>
          </cell>
          <cell r="DZ1300">
            <v>4458</v>
          </cell>
          <cell r="EA1300">
            <v>25</v>
          </cell>
          <cell r="EB1300">
            <v>4000</v>
          </cell>
          <cell r="EC1300">
            <v>19</v>
          </cell>
          <cell r="ED1300">
            <v>6000</v>
          </cell>
          <cell r="EE1300">
            <v>15</v>
          </cell>
          <cell r="EF1300">
            <v>5500</v>
          </cell>
        </row>
        <row r="1301">
          <cell r="DT1301" t="str">
            <v>Professionals</v>
          </cell>
          <cell r="DU1301">
            <v>4</v>
          </cell>
          <cell r="DV1301">
            <v>-1800</v>
          </cell>
          <cell r="DW1301">
            <v>20</v>
          </cell>
          <cell r="DX1301">
            <v>2625</v>
          </cell>
          <cell r="DY1301">
            <v>12</v>
          </cell>
          <cell r="DZ1301">
            <v>4550</v>
          </cell>
          <cell r="EA1301">
            <v>19</v>
          </cell>
          <cell r="EB1301">
            <v>2800</v>
          </cell>
          <cell r="EC1301">
            <v>39</v>
          </cell>
          <cell r="ED1301">
            <v>4800</v>
          </cell>
          <cell r="EE1301">
            <v>22</v>
          </cell>
          <cell r="EF1301">
            <v>5440</v>
          </cell>
        </row>
        <row r="1302">
          <cell r="DT1302" t="str">
            <v>Technicians and associate professionals</v>
          </cell>
          <cell r="DU1302">
            <v>28</v>
          </cell>
          <cell r="DV1302">
            <v>1800</v>
          </cell>
          <cell r="DW1302">
            <v>90</v>
          </cell>
          <cell r="DX1302">
            <v>2500</v>
          </cell>
          <cell r="DY1302">
            <v>29</v>
          </cell>
          <cell r="DZ1302">
            <v>3000</v>
          </cell>
          <cell r="EA1302">
            <v>43</v>
          </cell>
          <cell r="EB1302">
            <v>2809</v>
          </cell>
          <cell r="EC1302">
            <v>37</v>
          </cell>
          <cell r="ED1302">
            <v>3400</v>
          </cell>
          <cell r="EE1302">
            <v>3</v>
          </cell>
          <cell r="EF1302">
            <v>-3500</v>
          </cell>
        </row>
        <row r="1303">
          <cell r="DT1303" t="str">
            <v>Clerks</v>
          </cell>
          <cell r="DU1303">
            <v>98</v>
          </cell>
          <cell r="DV1303">
            <v>1750</v>
          </cell>
          <cell r="DW1303">
            <v>303</v>
          </cell>
          <cell r="DX1303">
            <v>1850</v>
          </cell>
          <cell r="DY1303">
            <v>32</v>
          </cell>
          <cell r="DZ1303">
            <v>2100</v>
          </cell>
          <cell r="EA1303">
            <v>43</v>
          </cell>
          <cell r="EB1303">
            <v>1900</v>
          </cell>
          <cell r="EC1303">
            <v>12</v>
          </cell>
          <cell r="ED1303">
            <v>2495</v>
          </cell>
          <cell r="EE1303">
            <v>1</v>
          </cell>
          <cell r="EF1303">
            <v>-1000</v>
          </cell>
        </row>
        <row r="1304">
          <cell r="DT1304" t="str">
            <v>Service workers; shop/market sales workers</v>
          </cell>
          <cell r="DU1304">
            <v>182</v>
          </cell>
          <cell r="DV1304">
            <v>1300</v>
          </cell>
          <cell r="DW1304">
            <v>217</v>
          </cell>
          <cell r="DX1304">
            <v>1400</v>
          </cell>
          <cell r="DY1304">
            <v>35</v>
          </cell>
          <cell r="DZ1304">
            <v>1350</v>
          </cell>
          <cell r="EA1304">
            <v>33</v>
          </cell>
          <cell r="EB1304">
            <v>2100</v>
          </cell>
          <cell r="EC1304">
            <v>10</v>
          </cell>
          <cell r="ED1304">
            <v>1400</v>
          </cell>
          <cell r="EE1304">
            <v>3</v>
          </cell>
          <cell r="EF1304">
            <v>-2000</v>
          </cell>
        </row>
        <row r="1305">
          <cell r="DT1305" t="str">
            <v>Skilled agricultural and fishery workers</v>
          </cell>
          <cell r="DU1305">
            <v>7</v>
          </cell>
          <cell r="DV1305">
            <v>1100</v>
          </cell>
          <cell r="DW1305">
            <v>6</v>
          </cell>
          <cell r="DX1305">
            <v>1288</v>
          </cell>
          <cell r="DY1305">
            <v>3</v>
          </cell>
          <cell r="DZ1305">
            <v>-1460</v>
          </cell>
          <cell r="EA1305">
            <v>1</v>
          </cell>
          <cell r="EB1305">
            <v>-1065</v>
          </cell>
          <cell r="EC1305" t="str">
            <v xml:space="preserve"> </v>
          </cell>
          <cell r="EE1305" t="str">
            <v xml:space="preserve"> </v>
          </cell>
        </row>
        <row r="1306">
          <cell r="DT1306" t="str">
            <v>Craft and related trades workers</v>
          </cell>
          <cell r="DU1306">
            <v>86</v>
          </cell>
          <cell r="DV1306">
            <v>1600</v>
          </cell>
          <cell r="DW1306">
            <v>97</v>
          </cell>
          <cell r="DX1306">
            <v>1600</v>
          </cell>
          <cell r="DY1306">
            <v>13</v>
          </cell>
          <cell r="DZ1306">
            <v>1500</v>
          </cell>
          <cell r="EA1306">
            <v>21</v>
          </cell>
          <cell r="EB1306">
            <v>1600</v>
          </cell>
          <cell r="EC1306" t="str">
            <v xml:space="preserve"> </v>
          </cell>
        </row>
        <row r="1307">
          <cell r="DT1307" t="str">
            <v>Plant and machine operators and assemblers</v>
          </cell>
          <cell r="DU1307">
            <v>63</v>
          </cell>
          <cell r="DV1307">
            <v>1700</v>
          </cell>
          <cell r="DW1307">
            <v>35</v>
          </cell>
          <cell r="DX1307">
            <v>2500</v>
          </cell>
          <cell r="DY1307">
            <v>6</v>
          </cell>
          <cell r="DZ1307">
            <v>1700</v>
          </cell>
          <cell r="EA1307">
            <v>7</v>
          </cell>
          <cell r="EB1307">
            <v>2800</v>
          </cell>
          <cell r="EC1307" t="str">
            <v xml:space="preserve"> </v>
          </cell>
          <cell r="EE1307" t="str">
            <v xml:space="preserve"> </v>
          </cell>
        </row>
        <row r="1308">
          <cell r="DT1308" t="str">
            <v>Elementary occupations</v>
          </cell>
          <cell r="DU1308">
            <v>254</v>
          </cell>
          <cell r="DV1308">
            <v>1060</v>
          </cell>
          <cell r="DW1308">
            <v>89</v>
          </cell>
          <cell r="DX1308">
            <v>1300</v>
          </cell>
          <cell r="DY1308">
            <v>14</v>
          </cell>
          <cell r="DZ1308">
            <v>900</v>
          </cell>
          <cell r="EA1308">
            <v>6</v>
          </cell>
          <cell r="EB1308">
            <v>1243</v>
          </cell>
          <cell r="EC1308">
            <v>4</v>
          </cell>
          <cell r="ED1308">
            <v>-1099</v>
          </cell>
        </row>
        <row r="1310">
          <cell r="DT1310" t="str">
            <v>Source: Labor Force Survey 1997. . Figures between parentheses are based on less than 5 observations</v>
          </cell>
        </row>
        <row r="1313">
          <cell r="DX1313" t="str">
            <v>Main</v>
          </cell>
          <cell r="DY1313" t="str">
            <v>Socialeconomic</v>
          </cell>
        </row>
        <row r="1315">
          <cell r="DT1315" t="str">
            <v>Table 2139. Gross salary distribution for current employment by sex 1994-1997</v>
          </cell>
        </row>
        <row r="1317">
          <cell r="DU1317">
            <v>1994</v>
          </cell>
          <cell r="DX1317">
            <v>1997</v>
          </cell>
        </row>
        <row r="1318">
          <cell r="DT1318" t="str">
            <v>Income percentiles</v>
          </cell>
          <cell r="DU1318" t="str">
            <v>Male</v>
          </cell>
          <cell r="DV1318" t="str">
            <v>Female</v>
          </cell>
          <cell r="DW1318" t="str">
            <v>Total</v>
          </cell>
          <cell r="DX1318" t="str">
            <v>Male</v>
          </cell>
          <cell r="DY1318" t="str">
            <v>Female</v>
          </cell>
          <cell r="DZ1318" t="str">
            <v>Total</v>
          </cell>
        </row>
        <row r="1320">
          <cell r="DT1320" t="str">
            <v>5th percentile</v>
          </cell>
          <cell r="DU1320">
            <v>900</v>
          </cell>
          <cell r="DV1320">
            <v>435</v>
          </cell>
          <cell r="DW1320">
            <v>479</v>
          </cell>
          <cell r="DX1320">
            <v>1000</v>
          </cell>
          <cell r="DY1320">
            <v>500</v>
          </cell>
          <cell r="DZ1320">
            <v>550</v>
          </cell>
        </row>
        <row r="1321">
          <cell r="DT1321" t="str">
            <v>10th percentile</v>
          </cell>
          <cell r="DU1321">
            <v>1000</v>
          </cell>
          <cell r="DV1321">
            <v>500</v>
          </cell>
          <cell r="DW1321">
            <v>800</v>
          </cell>
          <cell r="DX1321">
            <v>1100</v>
          </cell>
          <cell r="DY1321">
            <v>600</v>
          </cell>
          <cell r="DZ1321">
            <v>900</v>
          </cell>
        </row>
        <row r="1322">
          <cell r="DT1322" t="str">
            <v>1st quartile</v>
          </cell>
          <cell r="DU1322">
            <v>1300</v>
          </cell>
          <cell r="DV1322">
            <v>950</v>
          </cell>
          <cell r="DW1322">
            <v>1100</v>
          </cell>
          <cell r="DX1322">
            <v>1400</v>
          </cell>
          <cell r="DY1322">
            <v>1060</v>
          </cell>
          <cell r="DZ1322">
            <v>1200</v>
          </cell>
        </row>
        <row r="1323">
          <cell r="DT1323" t="str">
            <v xml:space="preserve">median </v>
          </cell>
          <cell r="DU1323">
            <v>1760</v>
          </cell>
          <cell r="DV1323">
            <v>1300</v>
          </cell>
          <cell r="DW1323">
            <v>1533</v>
          </cell>
          <cell r="DX1323">
            <v>2000</v>
          </cell>
          <cell r="DY1323">
            <v>1500</v>
          </cell>
          <cell r="DZ1323">
            <v>1735</v>
          </cell>
        </row>
        <row r="1324">
          <cell r="DT1324" t="str">
            <v>mean</v>
          </cell>
          <cell r="DU1324">
            <v>2324</v>
          </cell>
          <cell r="DV1324">
            <v>1619</v>
          </cell>
          <cell r="DW1324">
            <v>1979</v>
          </cell>
          <cell r="DX1324">
            <v>2520</v>
          </cell>
          <cell r="DY1324">
            <v>1826</v>
          </cell>
          <cell r="DZ1324">
            <v>2186</v>
          </cell>
        </row>
        <row r="1325">
          <cell r="DT1325" t="str">
            <v>3rd quartile</v>
          </cell>
          <cell r="DU1325">
            <v>2775</v>
          </cell>
          <cell r="DV1325">
            <v>2000</v>
          </cell>
          <cell r="DW1325">
            <v>2450</v>
          </cell>
          <cell r="DX1325">
            <v>3000</v>
          </cell>
          <cell r="DY1325">
            <v>2260</v>
          </cell>
          <cell r="DZ1325">
            <v>2613</v>
          </cell>
        </row>
        <row r="1326">
          <cell r="DT1326" t="str">
            <v>90th percentile</v>
          </cell>
          <cell r="DU1326">
            <v>4265</v>
          </cell>
          <cell r="DV1326">
            <v>3103</v>
          </cell>
          <cell r="DW1326">
            <v>3728</v>
          </cell>
          <cell r="DX1326">
            <v>4800</v>
          </cell>
          <cell r="DY1326">
            <v>3500</v>
          </cell>
          <cell r="DZ1326">
            <v>4100</v>
          </cell>
        </row>
        <row r="1327">
          <cell r="DT1327" t="str">
            <v>95th percentile</v>
          </cell>
          <cell r="DU1327">
            <v>5200</v>
          </cell>
          <cell r="DV1327">
            <v>3703</v>
          </cell>
          <cell r="DW1327">
            <v>4688</v>
          </cell>
          <cell r="DX1327">
            <v>6000</v>
          </cell>
          <cell r="DY1327">
            <v>4245</v>
          </cell>
          <cell r="DZ1327">
            <v>5250</v>
          </cell>
        </row>
        <row r="1329">
          <cell r="DT1329" t="str">
            <v>Source: Labor Force Survey 1994, 1997</v>
          </cell>
        </row>
        <row r="1332">
          <cell r="ED1332" t="str">
            <v>Main</v>
          </cell>
          <cell r="EE1332" t="str">
            <v>Socialeconomic</v>
          </cell>
        </row>
        <row r="1333">
          <cell r="DT1333" t="str">
            <v>Table 2140. Gross salary distribution for current employment by sex and (non) Aruban status 1997</v>
          </cell>
        </row>
        <row r="1335">
          <cell r="DU1335">
            <v>1994</v>
          </cell>
          <cell r="EA1335">
            <v>1997</v>
          </cell>
        </row>
        <row r="1336">
          <cell r="DT1336" t="str">
            <v xml:space="preserve">Income </v>
          </cell>
          <cell r="DU1336" t="str">
            <v>Aruban</v>
          </cell>
          <cell r="DX1336" t="str">
            <v>Non-Aruban</v>
          </cell>
          <cell r="EA1336" t="str">
            <v>Aruban</v>
          </cell>
          <cell r="ED1336" t="str">
            <v>Non-Aruban</v>
          </cell>
        </row>
        <row r="1337">
          <cell r="DT1337" t="str">
            <v>Percentiles</v>
          </cell>
          <cell r="DU1337" t="str">
            <v>Male</v>
          </cell>
          <cell r="DV1337" t="str">
            <v>Female</v>
          </cell>
          <cell r="DW1337" t="str">
            <v>Total</v>
          </cell>
          <cell r="DX1337" t="str">
            <v>Male</v>
          </cell>
          <cell r="DY1337" t="str">
            <v>Female</v>
          </cell>
          <cell r="DZ1337" t="str">
            <v>Total</v>
          </cell>
          <cell r="EA1337" t="str">
            <v>Male</v>
          </cell>
          <cell r="EB1337" t="str">
            <v>Female</v>
          </cell>
          <cell r="EC1337" t="str">
            <v>Total</v>
          </cell>
          <cell r="ED1337" t="str">
            <v>Male</v>
          </cell>
          <cell r="EE1337" t="str">
            <v>Female</v>
          </cell>
          <cell r="EF1337" t="str">
            <v>Total</v>
          </cell>
        </row>
        <row r="1339">
          <cell r="DT1339" t="str">
            <v>5th percentile</v>
          </cell>
          <cell r="DU1339">
            <v>900</v>
          </cell>
          <cell r="DV1339">
            <v>600</v>
          </cell>
          <cell r="DW1339">
            <v>770</v>
          </cell>
          <cell r="DX1339">
            <v>897</v>
          </cell>
          <cell r="DY1339">
            <v>360</v>
          </cell>
          <cell r="DZ1339">
            <v>400</v>
          </cell>
          <cell r="EA1339">
            <v>1000</v>
          </cell>
          <cell r="EB1339">
            <v>601</v>
          </cell>
          <cell r="EC1339">
            <v>878</v>
          </cell>
          <cell r="ED1339">
            <v>885</v>
          </cell>
          <cell r="EE1339">
            <v>450</v>
          </cell>
          <cell r="EF1339">
            <v>500</v>
          </cell>
        </row>
        <row r="1340">
          <cell r="DT1340" t="str">
            <v>10th percentile</v>
          </cell>
          <cell r="DU1340">
            <v>1004</v>
          </cell>
          <cell r="DV1340">
            <v>850</v>
          </cell>
          <cell r="DW1340">
            <v>900</v>
          </cell>
          <cell r="DX1340">
            <v>950</v>
          </cell>
          <cell r="DY1340">
            <v>430</v>
          </cell>
          <cell r="DZ1340">
            <v>450</v>
          </cell>
          <cell r="EA1340">
            <v>1200</v>
          </cell>
          <cell r="EB1340">
            <v>1000</v>
          </cell>
          <cell r="EC1340">
            <v>1050</v>
          </cell>
          <cell r="ED1340">
            <v>1094</v>
          </cell>
          <cell r="EE1340">
            <v>500</v>
          </cell>
          <cell r="EF1340">
            <v>550</v>
          </cell>
        </row>
        <row r="1341">
          <cell r="DT1341" t="str">
            <v>1st quartile</v>
          </cell>
          <cell r="DU1341">
            <v>1350</v>
          </cell>
          <cell r="DV1341">
            <v>1100</v>
          </cell>
          <cell r="DW1341">
            <v>1200</v>
          </cell>
          <cell r="DX1341">
            <v>1200</v>
          </cell>
          <cell r="DY1341">
            <v>500</v>
          </cell>
          <cell r="DZ1341">
            <v>900</v>
          </cell>
          <cell r="EA1341">
            <v>1500</v>
          </cell>
          <cell r="EB1341">
            <v>1200</v>
          </cell>
          <cell r="EC1341">
            <v>1350</v>
          </cell>
          <cell r="ED1341">
            <v>1300</v>
          </cell>
          <cell r="EE1341">
            <v>600</v>
          </cell>
          <cell r="EF1341">
            <v>1050</v>
          </cell>
        </row>
        <row r="1342">
          <cell r="DT1342" t="str">
            <v xml:space="preserve">median </v>
          </cell>
          <cell r="DU1342">
            <v>1850</v>
          </cell>
          <cell r="DV1342">
            <v>1500</v>
          </cell>
          <cell r="DW1342">
            <v>1673</v>
          </cell>
          <cell r="DX1342">
            <v>1568</v>
          </cell>
          <cell r="DY1342">
            <v>992</v>
          </cell>
          <cell r="DZ1342">
            <v>1250</v>
          </cell>
          <cell r="EA1342">
            <v>2000</v>
          </cell>
          <cell r="EB1342">
            <v>1700</v>
          </cell>
          <cell r="EC1342">
            <v>1855</v>
          </cell>
          <cell r="ED1342">
            <v>1700</v>
          </cell>
          <cell r="EE1342">
            <v>1100</v>
          </cell>
          <cell r="EF1342">
            <v>1400</v>
          </cell>
        </row>
        <row r="1343">
          <cell r="DT1343" t="str">
            <v>mean</v>
          </cell>
          <cell r="DU1343">
            <v>2338</v>
          </cell>
          <cell r="DV1343">
            <v>1795</v>
          </cell>
          <cell r="DW1343">
            <v>2084</v>
          </cell>
          <cell r="DX1343">
            <v>2285</v>
          </cell>
          <cell r="DY1343">
            <v>1223</v>
          </cell>
          <cell r="DZ1343">
            <v>1719</v>
          </cell>
          <cell r="EA1343">
            <v>2515</v>
          </cell>
          <cell r="EB1343">
            <v>2025</v>
          </cell>
          <cell r="EC1343">
            <v>2289</v>
          </cell>
          <cell r="ED1343">
            <v>2533</v>
          </cell>
          <cell r="EE1343">
            <v>1410</v>
          </cell>
          <cell r="EF1343">
            <v>1942</v>
          </cell>
        </row>
        <row r="1344">
          <cell r="DT1344" t="str">
            <v>3rd quartile</v>
          </cell>
          <cell r="DU1344">
            <v>2858</v>
          </cell>
          <cell r="DV1344">
            <v>2200</v>
          </cell>
          <cell r="DW1344">
            <v>2551</v>
          </cell>
          <cell r="DX1344">
            <v>2500</v>
          </cell>
          <cell r="DY1344">
            <v>1490</v>
          </cell>
          <cell r="DZ1344">
            <v>2000</v>
          </cell>
          <cell r="EA1344">
            <v>3000</v>
          </cell>
          <cell r="EB1344">
            <v>2500</v>
          </cell>
          <cell r="EC1344">
            <v>2800</v>
          </cell>
          <cell r="ED1344">
            <v>3000</v>
          </cell>
          <cell r="EE1344">
            <v>1600</v>
          </cell>
          <cell r="EF1344">
            <v>2200</v>
          </cell>
        </row>
        <row r="1345">
          <cell r="DT1345" t="str">
            <v>90th percentile</v>
          </cell>
          <cell r="DU1345">
            <v>4200</v>
          </cell>
          <cell r="DV1345">
            <v>3390</v>
          </cell>
          <cell r="DW1345">
            <v>3800</v>
          </cell>
          <cell r="DX1345">
            <v>4500</v>
          </cell>
          <cell r="DY1345">
            <v>2500</v>
          </cell>
          <cell r="DZ1345">
            <v>3500</v>
          </cell>
          <cell r="EA1345">
            <v>4560</v>
          </cell>
          <cell r="EB1345">
            <v>3600</v>
          </cell>
          <cell r="EC1345">
            <v>4100</v>
          </cell>
          <cell r="ED1345">
            <v>5060</v>
          </cell>
          <cell r="EE1345">
            <v>3000</v>
          </cell>
          <cell r="EF1345">
            <v>4200</v>
          </cell>
        </row>
        <row r="1346">
          <cell r="DT1346" t="str">
            <v>95th percentile</v>
          </cell>
          <cell r="DU1346">
            <v>5028</v>
          </cell>
          <cell r="DV1346">
            <v>3855</v>
          </cell>
          <cell r="DW1346">
            <v>4680</v>
          </cell>
          <cell r="DX1346">
            <v>5750</v>
          </cell>
          <cell r="DY1346">
            <v>3155</v>
          </cell>
          <cell r="DZ1346">
            <v>4887</v>
          </cell>
          <cell r="EA1346">
            <v>5753</v>
          </cell>
          <cell r="EB1346">
            <v>4449</v>
          </cell>
          <cell r="EC1346">
            <v>5200</v>
          </cell>
          <cell r="ED1346">
            <v>7530</v>
          </cell>
          <cell r="EE1346">
            <v>4000</v>
          </cell>
          <cell r="EF1346">
            <v>5500</v>
          </cell>
        </row>
        <row r="1348">
          <cell r="DT1348" t="str">
            <v>Source: Labor Force Survey 1994, 1997</v>
          </cell>
        </row>
        <row r="1351">
          <cell r="DV1351" t="str">
            <v>Main</v>
          </cell>
          <cell r="DW1351" t="str">
            <v>Socialeconomic</v>
          </cell>
          <cell r="DX1351" t="str">
            <v>Graphs</v>
          </cell>
          <cell r="DZ1351" t="str">
            <v xml:space="preserve"> Median income by region of origin 1994-1997</v>
          </cell>
          <cell r="EC1351" t="str">
            <v>Main</v>
          </cell>
          <cell r="ED1351" t="str">
            <v>Socialeconomic</v>
          </cell>
          <cell r="EE1351" t="str">
            <v>Graphs</v>
          </cell>
          <cell r="EI1351" t="str">
            <v>Main</v>
          </cell>
          <cell r="EJ1351" t="str">
            <v>Socialeconomic</v>
          </cell>
          <cell r="EK1351" t="str">
            <v>Graphs</v>
          </cell>
        </row>
        <row r="1352">
          <cell r="DT1352" t="str">
            <v>Table 2141.  Median income by region of origin 1994-1997</v>
          </cell>
          <cell r="EG1352" t="str">
            <v>Graph  Median income by region of origin and education (ISCED) 1994-1997</v>
          </cell>
        </row>
        <row r="1354">
          <cell r="DU1354">
            <v>1994</v>
          </cell>
          <cell r="DW1354">
            <v>1997</v>
          </cell>
        </row>
        <row r="1355">
          <cell r="DU1355" t="str">
            <v>Count</v>
          </cell>
          <cell r="DV1355" t="str">
            <v>Median</v>
          </cell>
          <cell r="DW1355" t="str">
            <v>Count</v>
          </cell>
          <cell r="DX1355" t="str">
            <v>Median</v>
          </cell>
        </row>
        <row r="1357">
          <cell r="DT1357" t="str">
            <v>Aruba</v>
          </cell>
          <cell r="DU1357">
            <v>1664</v>
          </cell>
          <cell r="DV1357">
            <v>1673</v>
          </cell>
          <cell r="DW1357">
            <v>1585</v>
          </cell>
          <cell r="DX1357">
            <v>1850</v>
          </cell>
        </row>
        <row r="1358">
          <cell r="DT1358" t="str">
            <v>The Netherlands</v>
          </cell>
          <cell r="DU1358">
            <v>59</v>
          </cell>
          <cell r="DV1358">
            <v>3000</v>
          </cell>
          <cell r="DW1358">
            <v>76</v>
          </cell>
          <cell r="DX1358">
            <v>3438</v>
          </cell>
        </row>
        <row r="1359">
          <cell r="DT1359" t="str">
            <v>North-America</v>
          </cell>
          <cell r="DU1359">
            <v>13</v>
          </cell>
          <cell r="DV1359">
            <v>3000</v>
          </cell>
          <cell r="DW1359">
            <v>7</v>
          </cell>
          <cell r="DX1359">
            <v>4000</v>
          </cell>
        </row>
        <row r="1360">
          <cell r="DT1360" t="str">
            <v>Central &amp; South America</v>
          </cell>
          <cell r="DU1360">
            <v>210</v>
          </cell>
          <cell r="DV1360">
            <v>1200</v>
          </cell>
          <cell r="DW1360">
            <v>192</v>
          </cell>
          <cell r="DX1360">
            <v>1277</v>
          </cell>
        </row>
        <row r="1361">
          <cell r="DT1361" t="str">
            <v>Caribbean</v>
          </cell>
          <cell r="DU1361">
            <v>243</v>
          </cell>
          <cell r="DV1361">
            <v>1080</v>
          </cell>
          <cell r="DW1361">
            <v>207</v>
          </cell>
          <cell r="DX1361">
            <v>1200</v>
          </cell>
        </row>
        <row r="1362">
          <cell r="DT1362" t="str">
            <v xml:space="preserve">Rest of the World </v>
          </cell>
          <cell r="DU1362">
            <v>144</v>
          </cell>
          <cell r="DV1362">
            <v>1410</v>
          </cell>
          <cell r="DW1362">
            <v>183</v>
          </cell>
          <cell r="DX1362">
            <v>1500</v>
          </cell>
        </row>
        <row r="1364">
          <cell r="DT1364" t="str">
            <v>Total</v>
          </cell>
          <cell r="DU1364">
            <v>2333</v>
          </cell>
          <cell r="DV1364">
            <v>1533</v>
          </cell>
          <cell r="DW1364">
            <v>2250</v>
          </cell>
          <cell r="DX1364">
            <v>1735</v>
          </cell>
        </row>
        <row r="1366">
          <cell r="DT1366" t="str">
            <v>Source: Labor Force Survey 1994, 1997</v>
          </cell>
        </row>
        <row r="1371">
          <cell r="EO1371" t="str">
            <v>Main</v>
          </cell>
          <cell r="EP1371" t="str">
            <v>Socialeconomic</v>
          </cell>
          <cell r="EQ1371" t="str">
            <v>Graphs</v>
          </cell>
        </row>
        <row r="1372">
          <cell r="DZ1372" t="str">
            <v>Source: Labor Force Survey 1994, 1997</v>
          </cell>
          <cell r="EL1372" t="str">
            <v xml:space="preserve"> Median income by region of origin and major occupational group (ISCO) 1997</v>
          </cell>
        </row>
        <row r="1374">
          <cell r="EH1374" t="str">
            <v>Main</v>
          </cell>
          <cell r="EI1374" t="str">
            <v>Socialeconomic</v>
          </cell>
          <cell r="EJ1374" t="str">
            <v>Graphs</v>
          </cell>
        </row>
        <row r="1375">
          <cell r="DT1375" t="str">
            <v>Table 2142.  Median income by region of origin and education (ISCED) 1994-1997</v>
          </cell>
        </row>
        <row r="1377">
          <cell r="DU1377">
            <v>1994</v>
          </cell>
          <cell r="EC1377">
            <v>1997</v>
          </cell>
        </row>
        <row r="1378">
          <cell r="DU1378" t="str">
            <v>Count</v>
          </cell>
          <cell r="DV1378" t="str">
            <v>Arubans</v>
          </cell>
          <cell r="DW1378" t="str">
            <v>Count</v>
          </cell>
          <cell r="DX1378" t="str">
            <v>Dutch and North Americans</v>
          </cell>
          <cell r="DY1378" t="str">
            <v>Count</v>
          </cell>
          <cell r="DZ1378" t="str">
            <v>Caribbean, Central &amp; South Americans</v>
          </cell>
          <cell r="EA1378" t="str">
            <v>Count</v>
          </cell>
          <cell r="EB1378" t="str">
            <v>Rest of the World</v>
          </cell>
          <cell r="EC1378" t="str">
            <v>Count</v>
          </cell>
          <cell r="ED1378" t="str">
            <v>Arubans</v>
          </cell>
          <cell r="EE1378" t="str">
            <v>Count</v>
          </cell>
          <cell r="EF1378" t="str">
            <v>Dutch and North Americans</v>
          </cell>
          <cell r="EG1378" t="str">
            <v>Count</v>
          </cell>
          <cell r="EH1378" t="str">
            <v>Caribbean, Central &amp; South Americans</v>
          </cell>
          <cell r="EI1378" t="str">
            <v>Count</v>
          </cell>
          <cell r="EJ1378" t="str">
            <v>Rest of the World</v>
          </cell>
        </row>
        <row r="1380">
          <cell r="DT1380" t="str">
            <v>Level 0&amp;1</v>
          </cell>
          <cell r="DU1380">
            <v>573</v>
          </cell>
          <cell r="DV1380">
            <v>1400</v>
          </cell>
          <cell r="DW1380">
            <v>5</v>
          </cell>
          <cell r="DX1380">
            <v>1200</v>
          </cell>
          <cell r="DY1380">
            <v>227</v>
          </cell>
          <cell r="DZ1380">
            <v>924</v>
          </cell>
          <cell r="EA1380">
            <v>72</v>
          </cell>
          <cell r="EB1380">
            <v>1100</v>
          </cell>
          <cell r="EC1380">
            <v>496</v>
          </cell>
          <cell r="ED1380">
            <v>1500</v>
          </cell>
          <cell r="EE1380">
            <v>8</v>
          </cell>
          <cell r="EF1380">
            <v>1150</v>
          </cell>
          <cell r="EG1380">
            <v>183</v>
          </cell>
          <cell r="EH1380">
            <v>1060</v>
          </cell>
          <cell r="EI1380">
            <v>70</v>
          </cell>
          <cell r="EJ1380">
            <v>1200</v>
          </cell>
        </row>
        <row r="1381">
          <cell r="DT1381" t="str">
            <v>Level 2</v>
          </cell>
          <cell r="DU1381">
            <v>776</v>
          </cell>
          <cell r="DV1381">
            <v>1646</v>
          </cell>
          <cell r="DW1381">
            <v>11</v>
          </cell>
          <cell r="DX1381">
            <v>3000</v>
          </cell>
          <cell r="DY1381">
            <v>162</v>
          </cell>
          <cell r="DZ1381">
            <v>1320</v>
          </cell>
          <cell r="EA1381">
            <v>41</v>
          </cell>
          <cell r="EB1381">
            <v>1580</v>
          </cell>
          <cell r="EC1381">
            <v>773</v>
          </cell>
          <cell r="ED1381">
            <v>1800</v>
          </cell>
          <cell r="EE1381">
            <v>19</v>
          </cell>
          <cell r="EF1381">
            <v>4000</v>
          </cell>
          <cell r="EG1381">
            <v>104</v>
          </cell>
          <cell r="EH1381">
            <v>1320</v>
          </cell>
          <cell r="EI1381">
            <v>51</v>
          </cell>
          <cell r="EJ1381">
            <v>1400</v>
          </cell>
        </row>
        <row r="1382">
          <cell r="DT1382" t="str">
            <v>Level 3</v>
          </cell>
          <cell r="DU1382">
            <v>61</v>
          </cell>
          <cell r="DV1382">
            <v>2350</v>
          </cell>
          <cell r="DW1382">
            <v>9</v>
          </cell>
          <cell r="DX1382">
            <v>3050</v>
          </cell>
          <cell r="DY1382">
            <v>11</v>
          </cell>
          <cell r="DZ1382">
            <v>1000</v>
          </cell>
          <cell r="EA1382">
            <v>1</v>
          </cell>
          <cell r="EB1382">
            <v>10000</v>
          </cell>
          <cell r="EC1382">
            <v>76</v>
          </cell>
          <cell r="ED1382">
            <v>2803</v>
          </cell>
          <cell r="EE1382">
            <v>15</v>
          </cell>
          <cell r="EF1382">
            <v>4415</v>
          </cell>
          <cell r="EG1382">
            <v>61</v>
          </cell>
          <cell r="EH1382">
            <v>1350</v>
          </cell>
          <cell r="EI1382">
            <v>20</v>
          </cell>
          <cell r="EJ1382">
            <v>1836</v>
          </cell>
        </row>
        <row r="1383">
          <cell r="DT1383" t="str">
            <v>Level 5</v>
          </cell>
          <cell r="DU1383">
            <v>135</v>
          </cell>
          <cell r="DV1383">
            <v>2460</v>
          </cell>
          <cell r="DW1383">
            <v>9</v>
          </cell>
          <cell r="DX1383">
            <v>2300</v>
          </cell>
          <cell r="DY1383">
            <v>25</v>
          </cell>
          <cell r="DZ1383">
            <v>1550</v>
          </cell>
          <cell r="EA1383">
            <v>14</v>
          </cell>
          <cell r="EB1383">
            <v>2127</v>
          </cell>
          <cell r="EC1383">
            <v>141</v>
          </cell>
          <cell r="ED1383">
            <v>2490</v>
          </cell>
          <cell r="EE1383">
            <v>17</v>
          </cell>
          <cell r="EF1383">
            <v>2500</v>
          </cell>
          <cell r="EG1383">
            <v>26</v>
          </cell>
          <cell r="EH1383">
            <v>1400</v>
          </cell>
          <cell r="EI1383">
            <v>16</v>
          </cell>
          <cell r="EJ1383">
            <v>2190</v>
          </cell>
        </row>
        <row r="1384">
          <cell r="DT1384" t="str">
            <v>Level 6</v>
          </cell>
          <cell r="DU1384">
            <v>94</v>
          </cell>
          <cell r="DV1384">
            <v>3800</v>
          </cell>
          <cell r="DW1384">
            <v>22</v>
          </cell>
          <cell r="DX1384">
            <v>3000</v>
          </cell>
          <cell r="DY1384">
            <v>24</v>
          </cell>
          <cell r="DZ1384">
            <v>2590</v>
          </cell>
          <cell r="EA1384">
            <v>13</v>
          </cell>
          <cell r="EB1384">
            <v>3700</v>
          </cell>
          <cell r="EC1384">
            <v>73</v>
          </cell>
          <cell r="ED1384">
            <v>4245</v>
          </cell>
          <cell r="EE1384">
            <v>15</v>
          </cell>
          <cell r="EF1384">
            <v>3500</v>
          </cell>
          <cell r="EG1384">
            <v>17</v>
          </cell>
          <cell r="EH1384">
            <v>1400</v>
          </cell>
          <cell r="EI1384">
            <v>16</v>
          </cell>
          <cell r="EJ1384">
            <v>3100</v>
          </cell>
        </row>
        <row r="1385">
          <cell r="DT1385" t="str">
            <v>Level 7</v>
          </cell>
          <cell r="DU1385">
            <v>24</v>
          </cell>
          <cell r="DV1385">
            <v>4533</v>
          </cell>
          <cell r="DW1385">
            <v>16</v>
          </cell>
          <cell r="DX1385">
            <v>5125</v>
          </cell>
          <cell r="DY1385">
            <v>4</v>
          </cell>
          <cell r="DZ1385">
            <v>-2500</v>
          </cell>
          <cell r="EA1385">
            <v>3</v>
          </cell>
          <cell r="EB1385">
            <v>-4250</v>
          </cell>
          <cell r="EC1385">
            <v>23</v>
          </cell>
          <cell r="ED1385">
            <v>5500</v>
          </cell>
          <cell r="EE1385">
            <v>7</v>
          </cell>
          <cell r="EF1385">
            <v>5380</v>
          </cell>
          <cell r="EG1385">
            <v>5</v>
          </cell>
          <cell r="EH1385">
            <v>5000</v>
          </cell>
          <cell r="EI1385">
            <v>9</v>
          </cell>
          <cell r="EJ1385">
            <v>2200</v>
          </cell>
        </row>
        <row r="1386">
          <cell r="DT1386" t="str">
            <v>Education not definable by level</v>
          </cell>
          <cell r="DU1386">
            <v>1</v>
          </cell>
          <cell r="DV1386">
            <v>-3340</v>
          </cell>
          <cell r="EE1386">
            <v>1</v>
          </cell>
          <cell r="EF1386">
            <v>-4000</v>
          </cell>
        </row>
        <row r="1388">
          <cell r="DT1388" t="str">
            <v>Source: Labor Force Survey 1994, 1997. Figures between parentheses are based on less than 5 observations</v>
          </cell>
        </row>
        <row r="1391">
          <cell r="EH1391" t="str">
            <v>Main</v>
          </cell>
          <cell r="EI1391" t="str">
            <v>Socialeconomic</v>
          </cell>
          <cell r="EJ1391" t="str">
            <v>Graphs</v>
          </cell>
          <cell r="EM1391" t="str">
            <v>Main</v>
          </cell>
          <cell r="EN1391" t="str">
            <v>Socialeconomic</v>
          </cell>
          <cell r="EO1391" t="str">
            <v>Graphs</v>
          </cell>
          <cell r="ER1391" t="str">
            <v>Main</v>
          </cell>
          <cell r="ES1391" t="str">
            <v>Socialeconomic</v>
          </cell>
          <cell r="ET1391" t="str">
            <v>Graphs</v>
          </cell>
        </row>
        <row r="1392">
          <cell r="DT1392" t="str">
            <v>Table 2143. Median income by region of origin and major occupational group (ISCO) 1994-1997</v>
          </cell>
        </row>
        <row r="1394">
          <cell r="DU1394">
            <v>1994</v>
          </cell>
          <cell r="EC1394">
            <v>1997</v>
          </cell>
        </row>
        <row r="1395">
          <cell r="DU1395" t="str">
            <v>Count</v>
          </cell>
          <cell r="DV1395" t="str">
            <v>Aruba</v>
          </cell>
          <cell r="DW1395" t="str">
            <v>Count</v>
          </cell>
          <cell r="DX1395" t="str">
            <v>Netherlands and North America</v>
          </cell>
          <cell r="DY1395" t="str">
            <v>Count</v>
          </cell>
          <cell r="DZ1395" t="str">
            <v>Caribbean, Central &amp; South America</v>
          </cell>
          <cell r="EA1395" t="str">
            <v>Count</v>
          </cell>
          <cell r="EB1395" t="str">
            <v>Rest of the World</v>
          </cell>
          <cell r="EC1395" t="str">
            <v>Count</v>
          </cell>
          <cell r="ED1395" t="str">
            <v>Aruba</v>
          </cell>
          <cell r="EE1395" t="str">
            <v>Count</v>
          </cell>
          <cell r="EF1395" t="str">
            <v>Netherlands and North America</v>
          </cell>
          <cell r="EG1395" t="str">
            <v>Count</v>
          </cell>
          <cell r="EH1395" t="str">
            <v>Caribbean, Central &amp; South America</v>
          </cell>
          <cell r="EI1395" t="str">
            <v>Count</v>
          </cell>
          <cell r="EJ1395" t="str">
            <v>Rest of the World</v>
          </cell>
        </row>
        <row r="1397">
          <cell r="DT1397" t="str">
            <v>Armed forces</v>
          </cell>
          <cell r="DU1397">
            <v>4</v>
          </cell>
          <cell r="DV1397">
            <v>-800</v>
          </cell>
          <cell r="DW1397">
            <v>5</v>
          </cell>
          <cell r="DX1397">
            <v>4000</v>
          </cell>
          <cell r="DY1397" t="str">
            <v xml:space="preserve"> </v>
          </cell>
          <cell r="EA1397" t="str">
            <v xml:space="preserve"> </v>
          </cell>
          <cell r="EC1397">
            <v>3</v>
          </cell>
          <cell r="ED1397">
            <v>1800</v>
          </cell>
          <cell r="EE1397">
            <v>8</v>
          </cell>
          <cell r="EF1397">
            <v>-7000</v>
          </cell>
          <cell r="EG1397" t="str">
            <v xml:space="preserve"> </v>
          </cell>
        </row>
        <row r="1398">
          <cell r="DT1398" t="str">
            <v>Legislators, senior officials, and managers</v>
          </cell>
          <cell r="DU1398">
            <v>145</v>
          </cell>
          <cell r="DV1398">
            <v>3500</v>
          </cell>
          <cell r="DW1398">
            <v>19</v>
          </cell>
          <cell r="DX1398">
            <v>3050</v>
          </cell>
          <cell r="DY1398">
            <v>15</v>
          </cell>
          <cell r="DZ1398">
            <v>3000</v>
          </cell>
          <cell r="EA1398">
            <v>27</v>
          </cell>
          <cell r="EB1398">
            <v>2500</v>
          </cell>
          <cell r="EC1398">
            <v>146</v>
          </cell>
          <cell r="ED1398">
            <v>3050</v>
          </cell>
          <cell r="EE1398">
            <v>16</v>
          </cell>
          <cell r="EF1398">
            <v>5000</v>
          </cell>
          <cell r="EG1398">
            <v>16</v>
          </cell>
          <cell r="EH1398">
            <v>2054</v>
          </cell>
          <cell r="EI1398">
            <v>25</v>
          </cell>
          <cell r="EJ1398">
            <v>3000</v>
          </cell>
        </row>
        <row r="1399">
          <cell r="DT1399" t="str">
            <v>Professionals</v>
          </cell>
          <cell r="DU1399">
            <v>83</v>
          </cell>
          <cell r="DV1399">
            <v>3705</v>
          </cell>
          <cell r="DW1399">
            <v>19</v>
          </cell>
          <cell r="DX1399">
            <v>5000</v>
          </cell>
          <cell r="DY1399">
            <v>16</v>
          </cell>
          <cell r="DZ1399">
            <v>3500</v>
          </cell>
          <cell r="EA1399">
            <v>9</v>
          </cell>
          <cell r="EB1399">
            <v>3855</v>
          </cell>
          <cell r="EC1399">
            <v>82</v>
          </cell>
          <cell r="ED1399">
            <v>4131</v>
          </cell>
          <cell r="EE1399">
            <v>15</v>
          </cell>
          <cell r="EF1399">
            <v>5000</v>
          </cell>
          <cell r="EG1399">
            <v>9</v>
          </cell>
          <cell r="EH1399">
            <v>3500</v>
          </cell>
          <cell r="EI1399">
            <v>11</v>
          </cell>
          <cell r="EJ1399">
            <v>4200</v>
          </cell>
        </row>
        <row r="1400">
          <cell r="DT1400" t="str">
            <v>Technicians and associate professionals</v>
          </cell>
          <cell r="DU1400">
            <v>214</v>
          </cell>
          <cell r="DV1400">
            <v>2600</v>
          </cell>
          <cell r="DW1400">
            <v>16</v>
          </cell>
          <cell r="DX1400">
            <v>2710</v>
          </cell>
          <cell r="DY1400">
            <v>15</v>
          </cell>
          <cell r="DZ1400">
            <v>3255</v>
          </cell>
          <cell r="EA1400">
            <v>7</v>
          </cell>
          <cell r="EB1400">
            <v>3200</v>
          </cell>
          <cell r="EC1400">
            <v>164</v>
          </cell>
          <cell r="ED1400">
            <v>2725</v>
          </cell>
          <cell r="EE1400">
            <v>19</v>
          </cell>
          <cell r="EF1400">
            <v>3466</v>
          </cell>
          <cell r="EG1400">
            <v>26</v>
          </cell>
          <cell r="EH1400">
            <v>2100</v>
          </cell>
          <cell r="EI1400">
            <v>22</v>
          </cell>
          <cell r="EJ1400">
            <v>2250</v>
          </cell>
        </row>
        <row r="1401">
          <cell r="DT1401" t="str">
            <v>Clerks</v>
          </cell>
          <cell r="DU1401">
            <v>409</v>
          </cell>
          <cell r="DV1401">
            <v>1680</v>
          </cell>
          <cell r="DW1401">
            <v>4</v>
          </cell>
          <cell r="DX1401">
            <v>-2150</v>
          </cell>
          <cell r="DY1401">
            <v>25</v>
          </cell>
          <cell r="DZ1401">
            <v>1460</v>
          </cell>
          <cell r="EA1401">
            <v>16</v>
          </cell>
          <cell r="EB1401">
            <v>1500</v>
          </cell>
          <cell r="EC1401">
            <v>438</v>
          </cell>
          <cell r="ED1401">
            <v>1900</v>
          </cell>
          <cell r="EE1401">
            <v>8</v>
          </cell>
          <cell r="EF1401">
            <v>1950</v>
          </cell>
          <cell r="EG1401">
            <v>29</v>
          </cell>
          <cell r="EH1401">
            <v>1400</v>
          </cell>
          <cell r="EI1401">
            <v>16</v>
          </cell>
          <cell r="EJ1401">
            <v>1413</v>
          </cell>
        </row>
        <row r="1402">
          <cell r="DT1402" t="str">
            <v>Service workers and shop and market sales workers</v>
          </cell>
          <cell r="DU1402">
            <v>312</v>
          </cell>
          <cell r="DV1402">
            <v>1300</v>
          </cell>
          <cell r="DW1402">
            <v>6</v>
          </cell>
          <cell r="DX1402">
            <v>1438</v>
          </cell>
          <cell r="DY1402">
            <v>75</v>
          </cell>
          <cell r="DZ1402">
            <v>1200</v>
          </cell>
          <cell r="EA1402">
            <v>27</v>
          </cell>
          <cell r="EB1402">
            <v>1150</v>
          </cell>
          <cell r="EC1402">
            <v>313</v>
          </cell>
          <cell r="ED1402">
            <v>1500</v>
          </cell>
          <cell r="EE1402">
            <v>9</v>
          </cell>
          <cell r="EF1402">
            <v>1900</v>
          </cell>
          <cell r="EG1402">
            <v>109</v>
          </cell>
          <cell r="EH1402">
            <v>1200</v>
          </cell>
          <cell r="EI1402">
            <v>53</v>
          </cell>
          <cell r="EJ1402">
            <v>1300</v>
          </cell>
        </row>
        <row r="1403">
          <cell r="DT1403" t="str">
            <v>Skilled agricultural and fishery workers</v>
          </cell>
          <cell r="DU1403">
            <v>5</v>
          </cell>
          <cell r="DV1403">
            <v>1250</v>
          </cell>
          <cell r="DW1403" t="str">
            <v xml:space="preserve"> </v>
          </cell>
          <cell r="DY1403">
            <v>4</v>
          </cell>
          <cell r="DZ1403">
            <v>-1172</v>
          </cell>
          <cell r="EA1403">
            <v>2</v>
          </cell>
          <cell r="EB1403">
            <v>-920</v>
          </cell>
          <cell r="EC1403">
            <v>8</v>
          </cell>
          <cell r="ED1403">
            <v>1150</v>
          </cell>
          <cell r="EE1403">
            <v>1</v>
          </cell>
          <cell r="EF1403">
            <v>-3000</v>
          </cell>
          <cell r="EG1403">
            <v>6</v>
          </cell>
          <cell r="EH1403">
            <v>1288</v>
          </cell>
          <cell r="EI1403">
            <v>2</v>
          </cell>
          <cell r="EJ1403">
            <v>-3150</v>
          </cell>
        </row>
        <row r="1404">
          <cell r="DT1404" t="str">
            <v>Craft and related trades workers</v>
          </cell>
          <cell r="DU1404">
            <v>160</v>
          </cell>
          <cell r="DV1404">
            <v>1600</v>
          </cell>
          <cell r="DW1404">
            <v>2</v>
          </cell>
          <cell r="DX1404">
            <v>-5160</v>
          </cell>
          <cell r="DY1404">
            <v>94</v>
          </cell>
          <cell r="DZ1404">
            <v>1400</v>
          </cell>
          <cell r="EA1404">
            <v>13</v>
          </cell>
          <cell r="EB1404">
            <v>1420</v>
          </cell>
          <cell r="EC1404">
            <v>144</v>
          </cell>
          <cell r="ED1404">
            <v>1600</v>
          </cell>
          <cell r="EE1404">
            <v>3</v>
          </cell>
          <cell r="EF1404">
            <v>-2800</v>
          </cell>
          <cell r="EG1404">
            <v>54</v>
          </cell>
          <cell r="EH1404">
            <v>1400</v>
          </cell>
          <cell r="EI1404">
            <v>16</v>
          </cell>
          <cell r="EJ1404">
            <v>1780</v>
          </cell>
        </row>
        <row r="1405">
          <cell r="DT1405" t="str">
            <v>Plant and machine operators and assemblers</v>
          </cell>
          <cell r="DU1405">
            <v>103</v>
          </cell>
          <cell r="DV1405">
            <v>1836</v>
          </cell>
          <cell r="DW1405" t="str">
            <v xml:space="preserve"> </v>
          </cell>
          <cell r="DY1405">
            <v>18</v>
          </cell>
          <cell r="DZ1405">
            <v>1200</v>
          </cell>
          <cell r="EA1405">
            <v>3</v>
          </cell>
          <cell r="EB1405">
            <v>-2000</v>
          </cell>
          <cell r="EC1405">
            <v>95</v>
          </cell>
          <cell r="ED1405">
            <v>2120</v>
          </cell>
          <cell r="EE1405" t="str">
            <v xml:space="preserve"> </v>
          </cell>
          <cell r="EG1405">
            <v>13</v>
          </cell>
          <cell r="EH1405">
            <v>1600</v>
          </cell>
          <cell r="EI1405">
            <v>3</v>
          </cell>
          <cell r="EJ1405">
            <v>-2200</v>
          </cell>
        </row>
        <row r="1406">
          <cell r="DT1406" t="str">
            <v>Elementary occupations</v>
          </cell>
          <cell r="DU1406">
            <v>229</v>
          </cell>
          <cell r="DV1406">
            <v>1200</v>
          </cell>
          <cell r="DW1406">
            <v>1</v>
          </cell>
          <cell r="DX1406">
            <v>-1200</v>
          </cell>
          <cell r="DY1406">
            <v>191</v>
          </cell>
          <cell r="DZ1406">
            <v>800</v>
          </cell>
          <cell r="EA1406">
            <v>40</v>
          </cell>
          <cell r="EB1406">
            <v>950</v>
          </cell>
          <cell r="EC1406">
            <v>192</v>
          </cell>
          <cell r="ED1406">
            <v>1352</v>
          </cell>
          <cell r="EE1406">
            <v>4</v>
          </cell>
          <cell r="EF1406">
            <v>-850</v>
          </cell>
          <cell r="EG1406">
            <v>137</v>
          </cell>
          <cell r="EH1406">
            <v>600</v>
          </cell>
          <cell r="EI1406">
            <v>35</v>
          </cell>
          <cell r="EJ1406">
            <v>1050</v>
          </cell>
        </row>
        <row r="1408">
          <cell r="DT1408" t="str">
            <v>Source: Labor Force Survey 1994, 1997.  Figures between parentheses are based on less than 5 observations</v>
          </cell>
        </row>
        <row r="1412">
          <cell r="EH1412" t="str">
            <v>Main</v>
          </cell>
          <cell r="EI1412" t="str">
            <v>Socialeconomic</v>
          </cell>
          <cell r="EM1412" t="str">
            <v>Main</v>
          </cell>
          <cell r="EN1412" t="str">
            <v>Socialeconomic</v>
          </cell>
          <cell r="EO1412" t="str">
            <v>Graphs</v>
          </cell>
          <cell r="ER1412" t="str">
            <v>Main</v>
          </cell>
          <cell r="ES1412" t="str">
            <v>Socialeconomic</v>
          </cell>
          <cell r="ET1412" t="str">
            <v>Graphs</v>
          </cell>
        </row>
        <row r="1413">
          <cell r="DT1413" t="str">
            <v>Table 2144. Median income by region of origin and branch of industry (ISIC) 1994-1997</v>
          </cell>
        </row>
        <row r="1415">
          <cell r="DU1415">
            <v>1994</v>
          </cell>
          <cell r="EC1415">
            <v>1997</v>
          </cell>
        </row>
        <row r="1416">
          <cell r="DU1416" t="str">
            <v>Count</v>
          </cell>
          <cell r="DV1416" t="str">
            <v>Aruba</v>
          </cell>
          <cell r="DW1416" t="str">
            <v>Count</v>
          </cell>
          <cell r="DX1416" t="str">
            <v>Netherlands and North America</v>
          </cell>
          <cell r="DY1416" t="str">
            <v>Count</v>
          </cell>
          <cell r="DZ1416" t="str">
            <v>Caribbean, Central &amp; South America</v>
          </cell>
          <cell r="EA1416" t="str">
            <v>Count</v>
          </cell>
          <cell r="EB1416" t="str">
            <v>Rest of the World</v>
          </cell>
          <cell r="EC1416" t="str">
            <v>Count</v>
          </cell>
          <cell r="ED1416" t="str">
            <v>Aruba</v>
          </cell>
          <cell r="EE1416" t="str">
            <v>Count</v>
          </cell>
          <cell r="EF1416" t="str">
            <v>Netherlands and North America</v>
          </cell>
          <cell r="EG1416" t="str">
            <v>Count</v>
          </cell>
          <cell r="EH1416" t="str">
            <v>Caribbean, Central &amp; South America</v>
          </cell>
          <cell r="EI1416" t="str">
            <v>Count</v>
          </cell>
          <cell r="EJ1416" t="str">
            <v>Rest of the World</v>
          </cell>
        </row>
        <row r="1418">
          <cell r="DT1418" t="str">
            <v>Agriculture, hunting and forestry</v>
          </cell>
          <cell r="DY1418">
            <v>1</v>
          </cell>
          <cell r="DZ1418">
            <v>-850</v>
          </cell>
          <cell r="EA1418" t="str">
            <v xml:space="preserve"> </v>
          </cell>
          <cell r="EC1418">
            <v>4</v>
          </cell>
          <cell r="ED1418">
            <v>-1268</v>
          </cell>
          <cell r="EE1418" t="str">
            <v xml:space="preserve"> </v>
          </cell>
          <cell r="EG1418">
            <v>6</v>
          </cell>
          <cell r="EH1418">
            <v>1233</v>
          </cell>
          <cell r="EI1418">
            <v>2</v>
          </cell>
          <cell r="EJ1418">
            <v>-3050</v>
          </cell>
        </row>
        <row r="1419">
          <cell r="DT1419" t="str">
            <v>Mining and quarrying</v>
          </cell>
          <cell r="DU1419">
            <v>1</v>
          </cell>
          <cell r="DV1419">
            <v>-1760</v>
          </cell>
          <cell r="DY1419">
            <v>1</v>
          </cell>
          <cell r="DZ1419">
            <v>-3000</v>
          </cell>
          <cell r="EA1419" t="str">
            <v xml:space="preserve"> </v>
          </cell>
        </row>
        <row r="1420">
          <cell r="DT1420" t="str">
            <v>Manufacturing</v>
          </cell>
          <cell r="DU1420">
            <v>106</v>
          </cell>
          <cell r="DV1420">
            <v>1800</v>
          </cell>
          <cell r="DW1420">
            <v>5</v>
          </cell>
          <cell r="DX1420">
            <v>4000</v>
          </cell>
          <cell r="DY1420">
            <v>18</v>
          </cell>
          <cell r="DZ1420">
            <v>-1275</v>
          </cell>
          <cell r="EA1420">
            <v>8</v>
          </cell>
          <cell r="EB1420">
            <v>1310</v>
          </cell>
          <cell r="EC1420">
            <v>102</v>
          </cell>
          <cell r="ED1420">
            <v>2000</v>
          </cell>
          <cell r="EE1420">
            <v>3</v>
          </cell>
          <cell r="EF1420">
            <v>-2800</v>
          </cell>
          <cell r="EG1420">
            <v>20</v>
          </cell>
          <cell r="EH1420">
            <v>1500</v>
          </cell>
          <cell r="EI1420">
            <v>9</v>
          </cell>
          <cell r="EJ1420">
            <v>2000</v>
          </cell>
        </row>
        <row r="1421">
          <cell r="DT1421" t="str">
            <v>Electricity, gas and water supply</v>
          </cell>
          <cell r="DU1421">
            <v>32</v>
          </cell>
          <cell r="DV1421">
            <v>2576</v>
          </cell>
          <cell r="DW1421" t="str">
            <v xml:space="preserve"> </v>
          </cell>
          <cell r="DY1421">
            <v>2</v>
          </cell>
          <cell r="DZ1421">
            <v>-3850</v>
          </cell>
          <cell r="EA1421" t="str">
            <v xml:space="preserve"> </v>
          </cell>
          <cell r="EC1421">
            <v>40</v>
          </cell>
          <cell r="ED1421">
            <v>2850</v>
          </cell>
          <cell r="EE1421" t="str">
            <v xml:space="preserve"> </v>
          </cell>
          <cell r="EG1421">
            <v>1</v>
          </cell>
          <cell r="EH1421">
            <v>-3000</v>
          </cell>
          <cell r="EI1421" t="str">
            <v xml:space="preserve"> </v>
          </cell>
        </row>
        <row r="1422">
          <cell r="DT1422" t="str">
            <v>Construction</v>
          </cell>
          <cell r="DU1422">
            <v>136</v>
          </cell>
          <cell r="DV1422">
            <v>1440</v>
          </cell>
          <cell r="DW1422">
            <v>2</v>
          </cell>
          <cell r="DX1422">
            <v>-1850</v>
          </cell>
          <cell r="DY1422">
            <v>81</v>
          </cell>
          <cell r="DZ1422">
            <v>1338</v>
          </cell>
          <cell r="EA1422">
            <v>11</v>
          </cell>
          <cell r="EB1422">
            <v>1400</v>
          </cell>
          <cell r="EC1422">
            <v>104</v>
          </cell>
          <cell r="ED1422">
            <v>1600</v>
          </cell>
          <cell r="EE1422">
            <v>6</v>
          </cell>
          <cell r="EF1422">
            <v>2625</v>
          </cell>
          <cell r="EG1422">
            <v>52</v>
          </cell>
          <cell r="EH1422">
            <v>1400</v>
          </cell>
          <cell r="EI1422">
            <v>5</v>
          </cell>
          <cell r="EJ1422">
            <v>1700</v>
          </cell>
        </row>
        <row r="1423">
          <cell r="DT1423" t="str">
            <v>Wholesale and retail trade, repair</v>
          </cell>
          <cell r="DU1423">
            <v>304</v>
          </cell>
          <cell r="DV1423">
            <v>1200</v>
          </cell>
          <cell r="DW1423">
            <v>8</v>
          </cell>
          <cell r="DX1423">
            <v>1900</v>
          </cell>
          <cell r="DY1423">
            <v>56</v>
          </cell>
          <cell r="DZ1423">
            <v>1225</v>
          </cell>
          <cell r="EA1423">
            <v>34</v>
          </cell>
          <cell r="EB1423">
            <v>1500</v>
          </cell>
          <cell r="EC1423">
            <v>297</v>
          </cell>
          <cell r="ED1423">
            <v>1400</v>
          </cell>
          <cell r="EE1423">
            <v>9</v>
          </cell>
          <cell r="EF1423">
            <v>4000</v>
          </cell>
          <cell r="EG1423">
            <v>49</v>
          </cell>
          <cell r="EH1423">
            <v>1300</v>
          </cell>
          <cell r="EI1423">
            <v>41</v>
          </cell>
          <cell r="EJ1423">
            <v>1500</v>
          </cell>
        </row>
        <row r="1424">
          <cell r="DT1424" t="str">
            <v>Hotels and restaurants</v>
          </cell>
          <cell r="DU1424">
            <v>239</v>
          </cell>
          <cell r="DV1424">
            <v>1500</v>
          </cell>
          <cell r="DW1424">
            <v>7</v>
          </cell>
          <cell r="DX1424">
            <v>1800</v>
          </cell>
          <cell r="DY1424">
            <v>121</v>
          </cell>
          <cell r="DZ1424">
            <v>1100</v>
          </cell>
          <cell r="EA1424">
            <v>42</v>
          </cell>
          <cell r="EB1424">
            <v>1150</v>
          </cell>
          <cell r="EC1424">
            <v>219</v>
          </cell>
          <cell r="ED1424">
            <v>1648</v>
          </cell>
          <cell r="EE1424">
            <v>16</v>
          </cell>
          <cell r="EF1424">
            <v>2450</v>
          </cell>
          <cell r="EG1424">
            <v>100</v>
          </cell>
          <cell r="EH1424">
            <v>1200</v>
          </cell>
          <cell r="EI1424">
            <v>53</v>
          </cell>
          <cell r="EJ1424">
            <v>1300</v>
          </cell>
        </row>
        <row r="1425">
          <cell r="DT1425" t="str">
            <v>Transport, storage and communications</v>
          </cell>
          <cell r="DU1425">
            <v>167</v>
          </cell>
          <cell r="DV1425">
            <v>1990</v>
          </cell>
          <cell r="DW1425">
            <v>1</v>
          </cell>
          <cell r="DX1425">
            <v>-1675</v>
          </cell>
          <cell r="DY1425">
            <v>15</v>
          </cell>
          <cell r="DZ1425">
            <v>1400</v>
          </cell>
          <cell r="EA1425">
            <v>4</v>
          </cell>
          <cell r="EB1425">
            <v>-1744</v>
          </cell>
          <cell r="EC1425">
            <v>143</v>
          </cell>
          <cell r="ED1425">
            <v>2357</v>
          </cell>
          <cell r="EE1425">
            <v>3</v>
          </cell>
          <cell r="EF1425">
            <v>-5000</v>
          </cell>
          <cell r="EG1425">
            <v>12</v>
          </cell>
          <cell r="EH1425">
            <v>1600</v>
          </cell>
          <cell r="EI1425">
            <v>12</v>
          </cell>
          <cell r="EJ1425">
            <v>2175</v>
          </cell>
        </row>
        <row r="1426">
          <cell r="DT1426" t="str">
            <v>Financial intermediation</v>
          </cell>
          <cell r="DU1426">
            <v>86</v>
          </cell>
          <cell r="DV1426">
            <v>2053</v>
          </cell>
          <cell r="DW1426">
            <v>4</v>
          </cell>
          <cell r="DX1426">
            <v>5200</v>
          </cell>
          <cell r="DY1426">
            <v>4</v>
          </cell>
          <cell r="DZ1426">
            <v>-2825</v>
          </cell>
          <cell r="EA1426">
            <v>3</v>
          </cell>
          <cell r="EB1426">
            <v>-1300</v>
          </cell>
          <cell r="EC1426">
            <v>65</v>
          </cell>
          <cell r="ED1426">
            <v>2020</v>
          </cell>
          <cell r="EE1426">
            <v>2</v>
          </cell>
          <cell r="EF1426">
            <v>-3500</v>
          </cell>
          <cell r="EG1426">
            <v>5</v>
          </cell>
          <cell r="EH1426">
            <v>1620</v>
          </cell>
          <cell r="EI1426">
            <v>5</v>
          </cell>
          <cell r="EJ1426">
            <v>2595</v>
          </cell>
        </row>
        <row r="1427">
          <cell r="DT1427" t="str">
            <v>Real estate, renting and business activities</v>
          </cell>
          <cell r="DU1427">
            <v>93</v>
          </cell>
          <cell r="DV1427">
            <v>1750</v>
          </cell>
          <cell r="DW1427">
            <v>6</v>
          </cell>
          <cell r="DX1427">
            <v>5250</v>
          </cell>
          <cell r="DY1427">
            <v>23</v>
          </cell>
          <cell r="DZ1427">
            <v>1200</v>
          </cell>
          <cell r="EA1427">
            <v>10</v>
          </cell>
          <cell r="EB1427">
            <v>2027</v>
          </cell>
          <cell r="EC1427">
            <v>122</v>
          </cell>
          <cell r="ED1427">
            <v>1625</v>
          </cell>
          <cell r="EE1427">
            <v>8</v>
          </cell>
          <cell r="EF1427">
            <v>3000</v>
          </cell>
          <cell r="EG1427">
            <v>28</v>
          </cell>
          <cell r="EH1427">
            <v>1325</v>
          </cell>
          <cell r="EI1427">
            <v>14</v>
          </cell>
          <cell r="EJ1427">
            <v>1250</v>
          </cell>
        </row>
        <row r="1428">
          <cell r="DT1428" t="str">
            <v>Public administration and defense; social security</v>
          </cell>
          <cell r="DU1428">
            <v>228</v>
          </cell>
          <cell r="DV1428">
            <v>2300</v>
          </cell>
          <cell r="DW1428">
            <v>11</v>
          </cell>
          <cell r="DX1428">
            <v>4000</v>
          </cell>
          <cell r="DY1428">
            <v>8</v>
          </cell>
          <cell r="DZ1428">
            <v>3765</v>
          </cell>
          <cell r="EA1428">
            <v>4</v>
          </cell>
          <cell r="EB1428">
            <v>-2832</v>
          </cell>
          <cell r="EC1428">
            <v>211</v>
          </cell>
          <cell r="ED1428">
            <v>2600</v>
          </cell>
          <cell r="EE1428">
            <v>13</v>
          </cell>
          <cell r="EF1428">
            <v>6500</v>
          </cell>
          <cell r="EG1428">
            <v>12</v>
          </cell>
          <cell r="EH1428">
            <v>3205</v>
          </cell>
          <cell r="EI1428">
            <v>7</v>
          </cell>
          <cell r="EJ1428">
            <v>4245</v>
          </cell>
        </row>
        <row r="1429">
          <cell r="DT1429" t="str">
            <v>Education</v>
          </cell>
          <cell r="DU1429">
            <v>65</v>
          </cell>
          <cell r="DV1429">
            <v>3700</v>
          </cell>
          <cell r="DW1429">
            <v>13</v>
          </cell>
          <cell r="DX1429">
            <v>2850</v>
          </cell>
          <cell r="DY1429">
            <v>7</v>
          </cell>
          <cell r="DZ1429">
            <v>2800</v>
          </cell>
          <cell r="EA1429">
            <v>9</v>
          </cell>
          <cell r="EB1429">
            <v>3855</v>
          </cell>
          <cell r="EC1429">
            <v>52</v>
          </cell>
          <cell r="ED1429">
            <v>4223</v>
          </cell>
          <cell r="EE1429">
            <v>9</v>
          </cell>
          <cell r="EF1429">
            <v>3466</v>
          </cell>
          <cell r="EG1429">
            <v>6</v>
          </cell>
          <cell r="EH1429">
            <v>2000</v>
          </cell>
          <cell r="EI1429">
            <v>10</v>
          </cell>
          <cell r="EJ1429">
            <v>2653</v>
          </cell>
        </row>
        <row r="1430">
          <cell r="DT1430" t="str">
            <v>Health and social work</v>
          </cell>
          <cell r="DU1430">
            <v>90</v>
          </cell>
          <cell r="DV1430">
            <v>1483</v>
          </cell>
          <cell r="DW1430">
            <v>9</v>
          </cell>
          <cell r="DX1430">
            <v>3000</v>
          </cell>
          <cell r="DY1430">
            <v>9</v>
          </cell>
          <cell r="DZ1430">
            <v>2500</v>
          </cell>
          <cell r="EA1430">
            <v>1</v>
          </cell>
          <cell r="EB1430">
            <v>-903</v>
          </cell>
          <cell r="EC1430">
            <v>102</v>
          </cell>
          <cell r="ED1430">
            <v>1835</v>
          </cell>
          <cell r="EE1430">
            <v>10</v>
          </cell>
          <cell r="EF1430">
            <v>2950</v>
          </cell>
          <cell r="EG1430">
            <v>7</v>
          </cell>
          <cell r="EH1430">
            <v>1470</v>
          </cell>
          <cell r="EI1430">
            <v>4</v>
          </cell>
          <cell r="EJ1430">
            <v>-2121</v>
          </cell>
        </row>
        <row r="1431">
          <cell r="DT1431" t="str">
            <v>Other community, social and personal services</v>
          </cell>
          <cell r="DU1431">
            <v>110</v>
          </cell>
          <cell r="DV1431">
            <v>1600</v>
          </cell>
          <cell r="DW1431">
            <v>6</v>
          </cell>
          <cell r="DX1431">
            <v>3025</v>
          </cell>
          <cell r="DY1431">
            <v>20</v>
          </cell>
          <cell r="DZ1431">
            <v>1200</v>
          </cell>
          <cell r="EA1431">
            <v>13</v>
          </cell>
          <cell r="EB1431">
            <v>2000</v>
          </cell>
          <cell r="EC1431">
            <v>120</v>
          </cell>
          <cell r="ED1431">
            <v>2000</v>
          </cell>
          <cell r="EE1431">
            <v>3</v>
          </cell>
          <cell r="EF1431">
            <v>-4100</v>
          </cell>
          <cell r="EG1431">
            <v>24</v>
          </cell>
          <cell r="EH1431">
            <v>1200</v>
          </cell>
          <cell r="EI1431">
            <v>11</v>
          </cell>
          <cell r="EJ1431">
            <v>1200</v>
          </cell>
        </row>
        <row r="1432">
          <cell r="DT1432" t="str">
            <v>Private households with employed persons</v>
          </cell>
          <cell r="DU1432">
            <v>7</v>
          </cell>
          <cell r="DV1432">
            <v>400</v>
          </cell>
          <cell r="DY1432">
            <v>85</v>
          </cell>
          <cell r="DZ1432">
            <v>450</v>
          </cell>
          <cell r="EA1432">
            <v>4</v>
          </cell>
          <cell r="EB1432">
            <v>-440</v>
          </cell>
          <cell r="EC1432">
            <v>1</v>
          </cell>
          <cell r="ED1432">
            <v>-300</v>
          </cell>
          <cell r="EE1432">
            <v>1</v>
          </cell>
          <cell r="EF1432">
            <v>-300</v>
          </cell>
          <cell r="EG1432">
            <v>75</v>
          </cell>
          <cell r="EH1432">
            <v>525</v>
          </cell>
          <cell r="EI1432">
            <v>9</v>
          </cell>
          <cell r="EJ1432">
            <v>600</v>
          </cell>
        </row>
        <row r="1433">
          <cell r="DT1433" t="str">
            <v>Extra territorial organizations and bodies</v>
          </cell>
          <cell r="DY1433">
            <v>1</v>
          </cell>
          <cell r="DZ1433">
            <v>-5250</v>
          </cell>
          <cell r="EA1433">
            <v>1</v>
          </cell>
          <cell r="EB1433">
            <v>-1100</v>
          </cell>
          <cell r="EC1433" t="str">
            <v xml:space="preserve"> </v>
          </cell>
          <cell r="EE1433" t="str">
            <v xml:space="preserve"> </v>
          </cell>
          <cell r="EG1433">
            <v>1</v>
          </cell>
          <cell r="EH1433">
            <v>-1900</v>
          </cell>
          <cell r="EI1433" t="str">
            <v xml:space="preserve"> </v>
          </cell>
        </row>
        <row r="1434">
          <cell r="DT1434" t="str">
            <v>Not reported</v>
          </cell>
          <cell r="DY1434">
            <v>1</v>
          </cell>
          <cell r="DZ1434">
            <v>-850</v>
          </cell>
          <cell r="EA1434" t="str">
            <v xml:space="preserve"> </v>
          </cell>
          <cell r="EC1434">
            <v>3</v>
          </cell>
          <cell r="ED1434">
            <v>-1400</v>
          </cell>
          <cell r="EE1434" t="str">
            <v xml:space="preserve"> </v>
          </cell>
          <cell r="EG1434">
            <v>1</v>
          </cell>
          <cell r="EH1434">
            <v>-500</v>
          </cell>
          <cell r="EI1434">
            <v>1</v>
          </cell>
          <cell r="EJ1434">
            <v>-1600</v>
          </cell>
        </row>
        <row r="1436">
          <cell r="DT1436" t="str">
            <v>Source: Labor Force Survey 1994, 1997. Figures between parentheses are based on less than 5 observations</v>
          </cell>
        </row>
      </sheetData>
      <sheetData sheetId="4">
        <row r="7">
          <cell r="C7" t="str">
            <v>Language</v>
          </cell>
        </row>
        <row r="16">
          <cell r="C16" t="str">
            <v>Religion</v>
          </cell>
        </row>
        <row r="27">
          <cell r="AZ27" t="str">
            <v>Main</v>
          </cell>
          <cell r="BA27" t="str">
            <v>Culture</v>
          </cell>
        </row>
        <row r="28">
          <cell r="AJ28" t="str">
            <v>Main</v>
          </cell>
          <cell r="AK28" t="str">
            <v>Culture</v>
          </cell>
          <cell r="AN28" t="str">
            <v>Table 304. Population by language mostly spoken in the household, by region of residence, age, and sex.</v>
          </cell>
        </row>
        <row r="29">
          <cell r="B29" t="str">
            <v>Table 301. Languages people speak at home on Aruba (1981-2000)</v>
          </cell>
          <cell r="J29" t="str">
            <v>Main</v>
          </cell>
          <cell r="K29" t="str">
            <v>Culture</v>
          </cell>
          <cell r="M29" t="str">
            <v>Graphs</v>
          </cell>
          <cell r="AB29" t="str">
            <v>Table 303. Number of languages known by native and foreign-born persons</v>
          </cell>
        </row>
        <row r="31">
          <cell r="AD31" t="str">
            <v>Native born</v>
          </cell>
          <cell r="AF31" t="str">
            <v>Developed country</v>
          </cell>
          <cell r="AH31" t="str">
            <v>Developing country</v>
          </cell>
          <cell r="AJ31" t="str">
            <v>Not reported</v>
          </cell>
          <cell r="BA31" t="str">
            <v xml:space="preserve">     Language mostly spoken</v>
          </cell>
        </row>
        <row r="32">
          <cell r="D32" t="str">
            <v>1981</v>
          </cell>
          <cell r="G32" t="str">
            <v>1991</v>
          </cell>
          <cell r="J32">
            <v>2000</v>
          </cell>
          <cell r="AC32" t="str">
            <v>No. of languages</v>
          </cell>
          <cell r="AD32" t="str">
            <v>No.</v>
          </cell>
          <cell r="AE32" t="str">
            <v>Percentage</v>
          </cell>
          <cell r="AF32" t="str">
            <v>No.</v>
          </cell>
          <cell r="AG32" t="str">
            <v>Percentage</v>
          </cell>
          <cell r="AH32" t="str">
            <v>No.</v>
          </cell>
          <cell r="AI32" t="str">
            <v>Percentage</v>
          </cell>
          <cell r="AJ32" t="str">
            <v>No.</v>
          </cell>
          <cell r="AK32" t="str">
            <v>Percentage</v>
          </cell>
        </row>
        <row r="33">
          <cell r="D33" t="str">
            <v>No.</v>
          </cell>
          <cell r="E33" t="str">
            <v>% tot.pop.</v>
          </cell>
          <cell r="G33" t="str">
            <v>No.</v>
          </cell>
          <cell r="H33" t="str">
            <v>% tot.pop.</v>
          </cell>
          <cell r="J33" t="str">
            <v>No.</v>
          </cell>
          <cell r="K33" t="str">
            <v>% tot.pop.</v>
          </cell>
          <cell r="AN33" t="str">
            <v>Region</v>
          </cell>
          <cell r="AO33" t="str">
            <v>Papiamento</v>
          </cell>
          <cell r="AS33" t="str">
            <v xml:space="preserve">  Spanish</v>
          </cell>
          <cell r="AW33" t="str">
            <v xml:space="preserve">   Dutch</v>
          </cell>
          <cell r="BA33" t="str">
            <v xml:space="preserve">   English</v>
          </cell>
          <cell r="BE33" t="str">
            <v>Portuguese</v>
          </cell>
          <cell r="BI33" t="str">
            <v>Other language</v>
          </cell>
          <cell r="BM33" t="str">
            <v>Not Reported</v>
          </cell>
          <cell r="BQ33" t="str">
            <v>All Languages</v>
          </cell>
        </row>
        <row r="34">
          <cell r="AC34">
            <v>0</v>
          </cell>
          <cell r="AD34">
            <v>3935.4000000002643</v>
          </cell>
          <cell r="AE34">
            <v>6.5715187431997588</v>
          </cell>
          <cell r="AF34">
            <v>119.7</v>
          </cell>
          <cell r="AG34">
            <v>1.4077550012347402</v>
          </cell>
          <cell r="AH34">
            <v>112.35</v>
          </cell>
          <cell r="AI34">
            <v>0.52012444098794897</v>
          </cell>
          <cell r="AJ34">
            <v>501.90000000000379</v>
          </cell>
          <cell r="AK34">
            <v>97.154471544715491</v>
          </cell>
        </row>
        <row r="35">
          <cell r="B35" t="str">
            <v>Papiamento</v>
          </cell>
          <cell r="D35">
            <v>48335</v>
          </cell>
          <cell r="E35">
            <v>80.141597028783664</v>
          </cell>
          <cell r="G35">
            <v>51061</v>
          </cell>
          <cell r="H35">
            <v>76.569294904477701</v>
          </cell>
          <cell r="J35">
            <v>59984.4</v>
          </cell>
          <cell r="K35">
            <v>70.035552286379783</v>
          </cell>
          <cell r="AC35">
            <v>1</v>
          </cell>
          <cell r="AD35">
            <v>8149.0500000009943</v>
          </cell>
          <cell r="AE35">
            <v>13.60767261632234</v>
          </cell>
          <cell r="AF35">
            <v>991.19999999998311</v>
          </cell>
          <cell r="AG35">
            <v>11.657199308469952</v>
          </cell>
          <cell r="AH35">
            <v>4206.3000000003112</v>
          </cell>
          <cell r="AI35">
            <v>19.473070192503567</v>
          </cell>
          <cell r="AJ35">
            <v>11.55</v>
          </cell>
          <cell r="AK35">
            <v>2.2357723577235618</v>
          </cell>
          <cell r="AN35" t="str">
            <v xml:space="preserve">   Age group</v>
          </cell>
          <cell r="AO35" t="str">
            <v>Male</v>
          </cell>
          <cell r="AP35" t="str">
            <v>Fem.</v>
          </cell>
          <cell r="AQ35" t="str">
            <v>Total</v>
          </cell>
          <cell r="AS35" t="str">
            <v>Male</v>
          </cell>
          <cell r="AT35" t="str">
            <v>Fem.</v>
          </cell>
          <cell r="AU35" t="str">
            <v>Total</v>
          </cell>
          <cell r="AW35" t="str">
            <v>Male</v>
          </cell>
          <cell r="AX35" t="str">
            <v>Fem.</v>
          </cell>
          <cell r="AY35" t="str">
            <v>Total</v>
          </cell>
          <cell r="BA35" t="str">
            <v>Male</v>
          </cell>
          <cell r="BB35" t="str">
            <v>Fem.</v>
          </cell>
          <cell r="BC35" t="str">
            <v>Total</v>
          </cell>
          <cell r="BE35" t="str">
            <v>Male</v>
          </cell>
          <cell r="BF35" t="str">
            <v>Fem.</v>
          </cell>
          <cell r="BG35" t="str">
            <v>Total</v>
          </cell>
          <cell r="BI35" t="str">
            <v>Male</v>
          </cell>
          <cell r="BJ35" t="str">
            <v>Fem.</v>
          </cell>
          <cell r="BK35" t="str">
            <v>Total</v>
          </cell>
          <cell r="BM35" t="str">
            <v>Male</v>
          </cell>
          <cell r="BN35" t="str">
            <v>Fem.</v>
          </cell>
          <cell r="BO35" t="str">
            <v>Total</v>
          </cell>
          <cell r="BQ35" t="str">
            <v>Male</v>
          </cell>
          <cell r="BR35" t="str">
            <v>Fem.</v>
          </cell>
          <cell r="BS35" t="str">
            <v>Total</v>
          </cell>
        </row>
        <row r="36">
          <cell r="B36" t="str">
            <v>English</v>
          </cell>
          <cell r="D36">
            <v>6393</v>
          </cell>
          <cell r="E36">
            <v>10.599880620771986</v>
          </cell>
          <cell r="G36">
            <v>5954</v>
          </cell>
          <cell r="H36">
            <v>8.9284107608793448</v>
          </cell>
          <cell r="J36">
            <v>7001.4</v>
          </cell>
          <cell r="K36">
            <v>8.174573985533895</v>
          </cell>
          <cell r="AC36">
            <v>2</v>
          </cell>
          <cell r="AD36">
            <v>5729.8500000005752</v>
          </cell>
          <cell r="AE36">
            <v>9.5679769961692305</v>
          </cell>
          <cell r="AF36">
            <v>1140.2999999999768</v>
          </cell>
          <cell r="AG36">
            <v>13.410718695972802</v>
          </cell>
          <cell r="AH36">
            <v>7990.5000000009668</v>
          </cell>
          <cell r="AI36">
            <v>36.992027999240918</v>
          </cell>
          <cell r="AJ36">
            <v>2.1</v>
          </cell>
          <cell r="AK36">
            <v>0.40650406504064757</v>
          </cell>
          <cell r="AN36" t="str">
            <v xml:space="preserve">                                                                                                                             </v>
          </cell>
        </row>
        <row r="37">
          <cell r="B37" t="str">
            <v>Dutch</v>
          </cell>
          <cell r="D37">
            <v>3013</v>
          </cell>
          <cell r="E37">
            <v>4.9956890834328158</v>
          </cell>
          <cell r="G37">
            <v>3626</v>
          </cell>
          <cell r="H37">
            <v>5.4374231472872872</v>
          </cell>
          <cell r="J37">
            <v>5288.85</v>
          </cell>
          <cell r="K37">
            <v>6.1750643618977561</v>
          </cell>
          <cell r="AC37">
            <v>3</v>
          </cell>
          <cell r="AD37">
            <v>5558.7000000005455</v>
          </cell>
          <cell r="AE37">
            <v>9.2821825577643011</v>
          </cell>
          <cell r="AF37">
            <v>1526.69999999996</v>
          </cell>
          <cell r="AG37">
            <v>17.955050629783003</v>
          </cell>
          <cell r="AH37">
            <v>5055.7500000004584</v>
          </cell>
          <cell r="AI37">
            <v>23.405599844459868</v>
          </cell>
          <cell r="AJ37">
            <v>0</v>
          </cell>
          <cell r="AK37">
            <v>0</v>
          </cell>
        </row>
        <row r="38">
          <cell r="B38" t="str">
            <v>Spanish</v>
          </cell>
          <cell r="D38">
            <v>1891</v>
          </cell>
          <cell r="E38">
            <v>3.1353627802095767</v>
          </cell>
          <cell r="G38">
            <v>4946</v>
          </cell>
          <cell r="H38">
            <v>7.4168491137570109</v>
          </cell>
          <cell r="J38">
            <v>11368.35</v>
          </cell>
          <cell r="K38">
            <v>13.27326222876057</v>
          </cell>
          <cell r="AC38">
            <v>4</v>
          </cell>
          <cell r="AD38">
            <v>33623.099999986342</v>
          </cell>
          <cell r="AE38">
            <v>56.145457095689189</v>
          </cell>
          <cell r="AF38">
            <v>3639.300000000213</v>
          </cell>
          <cell r="AG38">
            <v>42.80069152877109</v>
          </cell>
          <cell r="AH38">
            <v>3269.700000000149</v>
          </cell>
          <cell r="AI38">
            <v>15.137079525575233</v>
          </cell>
          <cell r="AJ38">
            <v>1.05</v>
          </cell>
          <cell r="AK38">
            <v>0.20325203252032378</v>
          </cell>
          <cell r="AN38" t="str">
            <v>Noord/Tanki Leendert</v>
          </cell>
        </row>
        <row r="39">
          <cell r="B39" t="str">
            <v>Portuguees</v>
          </cell>
          <cell r="D39">
            <v>245</v>
          </cell>
          <cell r="E39">
            <v>0.40622098421541319</v>
          </cell>
          <cell r="G39">
            <v>185</v>
          </cell>
          <cell r="H39">
            <v>0.27741954833098403</v>
          </cell>
          <cell r="J39">
            <v>224.7</v>
          </cell>
          <cell r="K39">
            <v>0.26235135466470511</v>
          </cell>
          <cell r="AC39">
            <v>5</v>
          </cell>
          <cell r="AD39">
            <v>2341.4999999999882</v>
          </cell>
          <cell r="AE39">
            <v>3.9099484517967995</v>
          </cell>
          <cell r="AF39">
            <v>765.44999999999288</v>
          </cell>
          <cell r="AG39">
            <v>9.0022227710536669</v>
          </cell>
          <cell r="AH39">
            <v>791.69999999999175</v>
          </cell>
          <cell r="AI39">
            <v>3.665175967335609</v>
          </cell>
          <cell r="AJ39">
            <v>0</v>
          </cell>
          <cell r="AK39">
            <v>0</v>
          </cell>
          <cell r="AO39" t="str">
            <v xml:space="preserve"> </v>
          </cell>
        </row>
        <row r="40">
          <cell r="B40" t="str">
            <v>Other</v>
          </cell>
          <cell r="D40">
            <v>435</v>
          </cell>
          <cell r="E40">
            <v>0.72124950258654996</v>
          </cell>
          <cell r="G40">
            <v>914</v>
          </cell>
          <cell r="H40">
            <v>1.3706025252676723</v>
          </cell>
          <cell r="J40">
            <v>1780.8</v>
          </cell>
          <cell r="K40">
            <v>2.0791957827632706</v>
          </cell>
          <cell r="AC40">
            <v>6</v>
          </cell>
          <cell r="AD40">
            <v>453.60000000000326</v>
          </cell>
          <cell r="AE40">
            <v>0.7574429287785821</v>
          </cell>
          <cell r="AF40">
            <v>264.60000000000122</v>
          </cell>
          <cell r="AG40">
            <v>3.1118794764136561</v>
          </cell>
          <cell r="AH40">
            <v>149.1</v>
          </cell>
          <cell r="AI40">
            <v>0.69025860392793348</v>
          </cell>
          <cell r="AJ40">
            <v>0</v>
          </cell>
          <cell r="AK40">
            <v>0</v>
          </cell>
          <cell r="AN40" t="str">
            <v xml:space="preserve">   3- 4</v>
          </cell>
          <cell r="AO40">
            <v>215.25</v>
          </cell>
          <cell r="AP40">
            <v>202.65</v>
          </cell>
          <cell r="AQ40">
            <v>417.9</v>
          </cell>
          <cell r="AR40" t="str">
            <v/>
          </cell>
          <cell r="AS40">
            <v>37.799999999999997</v>
          </cell>
          <cell r="AT40">
            <v>36.75</v>
          </cell>
          <cell r="AU40">
            <v>74.55</v>
          </cell>
          <cell r="AV40" t="str">
            <v/>
          </cell>
          <cell r="AW40">
            <v>22.05</v>
          </cell>
          <cell r="AX40">
            <v>16.8</v>
          </cell>
          <cell r="AY40">
            <v>38.85</v>
          </cell>
          <cell r="AZ40" t="str">
            <v/>
          </cell>
          <cell r="BA40">
            <v>12.6</v>
          </cell>
          <cell r="BB40">
            <v>12.6</v>
          </cell>
          <cell r="BC40">
            <v>25.2</v>
          </cell>
          <cell r="BD40" t="str">
            <v/>
          </cell>
          <cell r="BE40">
            <v>0</v>
          </cell>
          <cell r="BF40">
            <v>1.05</v>
          </cell>
          <cell r="BG40">
            <v>1.05</v>
          </cell>
          <cell r="BH40" t="str">
            <v/>
          </cell>
          <cell r="BI40">
            <v>15.75</v>
          </cell>
          <cell r="BJ40">
            <v>5.25</v>
          </cell>
          <cell r="BK40">
            <v>21</v>
          </cell>
          <cell r="BM40">
            <v>0</v>
          </cell>
          <cell r="BN40">
            <v>1.05</v>
          </cell>
          <cell r="BO40">
            <v>1.05</v>
          </cell>
          <cell r="BQ40">
            <v>303.45</v>
          </cell>
          <cell r="BR40">
            <v>276.14999999999998</v>
          </cell>
          <cell r="BS40">
            <v>579.6</v>
          </cell>
        </row>
        <row r="41">
          <cell r="AC41">
            <v>7</v>
          </cell>
          <cell r="AD41">
            <v>76.649999999999892</v>
          </cell>
          <cell r="AE41">
            <v>0.12799382824267597</v>
          </cell>
          <cell r="AF41">
            <v>50.4</v>
          </cell>
          <cell r="AG41">
            <v>0.59273894788831227</v>
          </cell>
          <cell r="AH41">
            <v>18.899999999999999</v>
          </cell>
          <cell r="AI41">
            <v>8.7497569511991599E-2</v>
          </cell>
          <cell r="AJ41">
            <v>0</v>
          </cell>
          <cell r="AK41">
            <v>0</v>
          </cell>
          <cell r="AN41" t="str">
            <v xml:space="preserve">   5- 9</v>
          </cell>
          <cell r="AO41">
            <v>569.1</v>
          </cell>
          <cell r="AP41">
            <v>550.20000000000005</v>
          </cell>
          <cell r="AQ41">
            <v>1119.3</v>
          </cell>
          <cell r="AR41" t="str">
            <v/>
          </cell>
          <cell r="AS41">
            <v>75.599999999999994</v>
          </cell>
          <cell r="AT41">
            <v>66.150000000000006</v>
          </cell>
          <cell r="AU41">
            <v>141.75</v>
          </cell>
          <cell r="AV41" t="str">
            <v/>
          </cell>
          <cell r="AW41">
            <v>54.6</v>
          </cell>
          <cell r="AX41">
            <v>55.65</v>
          </cell>
          <cell r="AY41">
            <v>110.25</v>
          </cell>
          <cell r="AZ41" t="str">
            <v/>
          </cell>
          <cell r="BA41">
            <v>32.549999999999997</v>
          </cell>
          <cell r="BB41">
            <v>25.2</v>
          </cell>
          <cell r="BC41">
            <v>57.75</v>
          </cell>
          <cell r="BD41" t="str">
            <v/>
          </cell>
          <cell r="BE41">
            <v>3.15</v>
          </cell>
          <cell r="BF41">
            <v>2.1</v>
          </cell>
          <cell r="BG41">
            <v>5.25</v>
          </cell>
          <cell r="BH41" t="str">
            <v/>
          </cell>
          <cell r="BI41">
            <v>16.8</v>
          </cell>
          <cell r="BJ41">
            <v>11.55</v>
          </cell>
          <cell r="BK41">
            <v>28.35</v>
          </cell>
          <cell r="BM41">
            <v>3.15</v>
          </cell>
          <cell r="BN41">
            <v>3.15</v>
          </cell>
          <cell r="BO41">
            <v>6.3</v>
          </cell>
          <cell r="BQ41">
            <v>754.95</v>
          </cell>
          <cell r="BR41">
            <v>714</v>
          </cell>
          <cell r="BS41">
            <v>1468.95</v>
          </cell>
        </row>
        <row r="42">
          <cell r="B42" t="str">
            <v>Total</v>
          </cell>
          <cell r="E42">
            <v>100</v>
          </cell>
          <cell r="H42">
            <v>100</v>
          </cell>
          <cell r="K42">
            <v>100</v>
          </cell>
          <cell r="AC42">
            <v>8</v>
          </cell>
          <cell r="AD42">
            <v>14.7</v>
          </cell>
          <cell r="AE42">
            <v>2.4546761580787214E-2</v>
          </cell>
          <cell r="AF42">
            <v>5.25</v>
          </cell>
          <cell r="AG42">
            <v>6.1743640405032579E-2</v>
          </cell>
          <cell r="AH42">
            <v>5.25</v>
          </cell>
          <cell r="AI42">
            <v>2.4304880419997659E-2</v>
          </cell>
          <cell r="AJ42">
            <v>0</v>
          </cell>
          <cell r="AK42">
            <v>0</v>
          </cell>
          <cell r="AN42" t="str">
            <v xml:space="preserve">  10-14</v>
          </cell>
          <cell r="AO42">
            <v>455.7</v>
          </cell>
          <cell r="AP42">
            <v>451.5</v>
          </cell>
          <cell r="AQ42">
            <v>907.2</v>
          </cell>
          <cell r="AR42" t="str">
            <v/>
          </cell>
          <cell r="AS42">
            <v>63</v>
          </cell>
          <cell r="AT42">
            <v>52.5</v>
          </cell>
          <cell r="AU42">
            <v>115.5</v>
          </cell>
          <cell r="AV42" t="str">
            <v/>
          </cell>
          <cell r="AW42">
            <v>51.45</v>
          </cell>
          <cell r="AX42">
            <v>42</v>
          </cell>
          <cell r="AY42">
            <v>93.45</v>
          </cell>
          <cell r="AZ42" t="str">
            <v/>
          </cell>
          <cell r="BA42">
            <v>21</v>
          </cell>
          <cell r="BB42">
            <v>29.4</v>
          </cell>
          <cell r="BC42">
            <v>50.4</v>
          </cell>
          <cell r="BD42" t="str">
            <v/>
          </cell>
          <cell r="BE42">
            <v>2.1</v>
          </cell>
          <cell r="BF42">
            <v>2.1</v>
          </cell>
          <cell r="BG42">
            <v>4.2</v>
          </cell>
          <cell r="BH42" t="str">
            <v/>
          </cell>
          <cell r="BI42">
            <v>6.3</v>
          </cell>
          <cell r="BJ42">
            <v>12.6</v>
          </cell>
          <cell r="BK42">
            <v>18.899999999999999</v>
          </cell>
          <cell r="BM42">
            <v>0</v>
          </cell>
          <cell r="BN42">
            <v>1.05</v>
          </cell>
          <cell r="BO42">
            <v>1.05</v>
          </cell>
          <cell r="BQ42">
            <v>599.54999999999995</v>
          </cell>
          <cell r="BR42">
            <v>591.15</v>
          </cell>
          <cell r="BS42">
            <v>1190.7</v>
          </cell>
        </row>
        <row r="43">
          <cell r="AC43">
            <v>9</v>
          </cell>
          <cell r="AD43">
            <v>3.15</v>
          </cell>
          <cell r="AE43">
            <v>5.2600203387401165E-3</v>
          </cell>
          <cell r="AF43">
            <v>0</v>
          </cell>
          <cell r="AG43">
            <v>0</v>
          </cell>
          <cell r="AH43">
            <v>1.05</v>
          </cell>
          <cell r="AI43">
            <v>4.8609760839995325E-3</v>
          </cell>
          <cell r="AJ43">
            <v>0</v>
          </cell>
          <cell r="AK43">
            <v>0</v>
          </cell>
          <cell r="AN43" t="str">
            <v xml:space="preserve">  15-19</v>
          </cell>
          <cell r="AO43">
            <v>430.5</v>
          </cell>
          <cell r="AP43">
            <v>408.45</v>
          </cell>
          <cell r="AQ43">
            <v>838.95</v>
          </cell>
          <cell r="AR43" t="str">
            <v/>
          </cell>
          <cell r="AS43">
            <v>40.950000000000003</v>
          </cell>
          <cell r="AT43">
            <v>52.5</v>
          </cell>
          <cell r="AU43">
            <v>93.45</v>
          </cell>
          <cell r="AV43" t="str">
            <v/>
          </cell>
          <cell r="AW43">
            <v>31.5</v>
          </cell>
          <cell r="AX43">
            <v>29.4</v>
          </cell>
          <cell r="AY43">
            <v>60.9</v>
          </cell>
          <cell r="AZ43" t="str">
            <v/>
          </cell>
          <cell r="BA43">
            <v>9.4499999999999993</v>
          </cell>
          <cell r="BB43">
            <v>19.95</v>
          </cell>
          <cell r="BC43">
            <v>29.4</v>
          </cell>
          <cell r="BD43" t="str">
            <v/>
          </cell>
          <cell r="BE43">
            <v>2.1</v>
          </cell>
          <cell r="BF43">
            <v>0</v>
          </cell>
          <cell r="BG43">
            <v>2.1</v>
          </cell>
          <cell r="BH43" t="str">
            <v/>
          </cell>
          <cell r="BI43">
            <v>10.5</v>
          </cell>
          <cell r="BJ43">
            <v>2.1</v>
          </cell>
          <cell r="BK43">
            <v>12.6</v>
          </cell>
          <cell r="BM43">
            <v>0</v>
          </cell>
          <cell r="BN43">
            <v>2.1</v>
          </cell>
          <cell r="BO43">
            <v>2.1</v>
          </cell>
          <cell r="BQ43">
            <v>525</v>
          </cell>
          <cell r="BR43">
            <v>514.5</v>
          </cell>
          <cell r="BS43">
            <v>1039.5</v>
          </cell>
        </row>
        <row r="44">
          <cell r="B44" t="str">
            <v>Population and Housing Census 1981, 1991, 2000</v>
          </cell>
          <cell r="AB44" t="str">
            <v>Total</v>
          </cell>
          <cell r="AD44">
            <v>59885.700000059136</v>
          </cell>
          <cell r="AE44">
            <v>100</v>
          </cell>
          <cell r="AF44">
            <v>8502.9000000007854</v>
          </cell>
          <cell r="AG44">
            <v>100</v>
          </cell>
          <cell r="AH44">
            <v>21600.599999991711</v>
          </cell>
          <cell r="AI44">
            <v>100</v>
          </cell>
          <cell r="AJ44">
            <v>516.60000000000366</v>
          </cell>
          <cell r="AK44">
            <v>100</v>
          </cell>
          <cell r="AN44" t="str">
            <v xml:space="preserve">  20-24</v>
          </cell>
          <cell r="AO44">
            <v>303.45</v>
          </cell>
          <cell r="AP44">
            <v>295.05</v>
          </cell>
          <cell r="AQ44">
            <v>598.5</v>
          </cell>
          <cell r="AR44" t="str">
            <v/>
          </cell>
          <cell r="AS44">
            <v>91.35</v>
          </cell>
          <cell r="AT44">
            <v>111.3</v>
          </cell>
          <cell r="AU44">
            <v>202.65</v>
          </cell>
          <cell r="AV44" t="str">
            <v/>
          </cell>
          <cell r="AW44">
            <v>17.850000000000001</v>
          </cell>
          <cell r="AX44">
            <v>29.4</v>
          </cell>
          <cell r="AY44">
            <v>47.25</v>
          </cell>
          <cell r="AZ44" t="str">
            <v/>
          </cell>
          <cell r="BA44">
            <v>10.5</v>
          </cell>
          <cell r="BB44">
            <v>8.4</v>
          </cell>
          <cell r="BC44">
            <v>18.899999999999999</v>
          </cell>
          <cell r="BD44" t="str">
            <v/>
          </cell>
          <cell r="BE44">
            <v>2.1</v>
          </cell>
          <cell r="BF44">
            <v>1.05</v>
          </cell>
          <cell r="BG44">
            <v>3.15</v>
          </cell>
          <cell r="BH44" t="str">
            <v/>
          </cell>
          <cell r="BI44">
            <v>11.55</v>
          </cell>
          <cell r="BJ44">
            <v>13.65</v>
          </cell>
          <cell r="BK44">
            <v>25.2</v>
          </cell>
          <cell r="BM44">
            <v>4.2</v>
          </cell>
          <cell r="BN44">
            <v>2.1</v>
          </cell>
          <cell r="BO44">
            <v>6.3</v>
          </cell>
          <cell r="BQ44">
            <v>441</v>
          </cell>
          <cell r="BR44">
            <v>460.95</v>
          </cell>
          <cell r="BS44">
            <v>901.95</v>
          </cell>
        </row>
        <row r="45">
          <cell r="AN45" t="str">
            <v xml:space="preserve">  25-29</v>
          </cell>
          <cell r="AO45">
            <v>342.3</v>
          </cell>
          <cell r="AP45">
            <v>401.1</v>
          </cell>
          <cell r="AQ45">
            <v>743.4</v>
          </cell>
          <cell r="AR45" t="str">
            <v/>
          </cell>
          <cell r="AS45">
            <v>157.5</v>
          </cell>
          <cell r="AT45">
            <v>145.94999999999999</v>
          </cell>
          <cell r="AU45">
            <v>303.45</v>
          </cell>
          <cell r="AV45" t="str">
            <v/>
          </cell>
          <cell r="AW45">
            <v>53.55</v>
          </cell>
          <cell r="AX45">
            <v>74.55</v>
          </cell>
          <cell r="AY45">
            <v>128.1</v>
          </cell>
          <cell r="AZ45" t="str">
            <v/>
          </cell>
          <cell r="BA45">
            <v>30.45</v>
          </cell>
          <cell r="BB45">
            <v>33.6</v>
          </cell>
          <cell r="BC45">
            <v>64.05</v>
          </cell>
          <cell r="BD45" t="str">
            <v/>
          </cell>
          <cell r="BE45">
            <v>4.2</v>
          </cell>
          <cell r="BF45">
            <v>1.05</v>
          </cell>
          <cell r="BG45">
            <v>5.25</v>
          </cell>
          <cell r="BH45" t="str">
            <v/>
          </cell>
          <cell r="BI45">
            <v>32.549999999999997</v>
          </cell>
          <cell r="BJ45">
            <v>21</v>
          </cell>
          <cell r="BK45">
            <v>53.55</v>
          </cell>
          <cell r="BM45">
            <v>5.25</v>
          </cell>
          <cell r="BN45">
            <v>4.2</v>
          </cell>
          <cell r="BO45">
            <v>9.4499999999999993</v>
          </cell>
          <cell r="BQ45">
            <v>625.79999999999995</v>
          </cell>
          <cell r="BR45">
            <v>681.45</v>
          </cell>
          <cell r="BS45">
            <v>1307.25</v>
          </cell>
        </row>
        <row r="46">
          <cell r="AB46" t="str">
            <v xml:space="preserve">Source: Population and Housing Census 2000. </v>
          </cell>
          <cell r="AN46" t="str">
            <v xml:space="preserve">  30-34</v>
          </cell>
          <cell r="AO46">
            <v>444.15</v>
          </cell>
          <cell r="AP46">
            <v>448.35</v>
          </cell>
          <cell r="AQ46">
            <v>892.5</v>
          </cell>
          <cell r="AR46" t="str">
            <v/>
          </cell>
          <cell r="AS46">
            <v>221.55</v>
          </cell>
          <cell r="AT46">
            <v>229.95</v>
          </cell>
          <cell r="AU46">
            <v>451.5</v>
          </cell>
          <cell r="AV46" t="str">
            <v/>
          </cell>
          <cell r="AW46">
            <v>66.150000000000006</v>
          </cell>
          <cell r="AX46">
            <v>72.45</v>
          </cell>
          <cell r="AY46">
            <v>138.6</v>
          </cell>
          <cell r="AZ46" t="str">
            <v/>
          </cell>
          <cell r="BA46">
            <v>34.65</v>
          </cell>
          <cell r="BB46">
            <v>56.7</v>
          </cell>
          <cell r="BC46">
            <v>91.35</v>
          </cell>
          <cell r="BD46" t="str">
            <v/>
          </cell>
          <cell r="BE46">
            <v>3.15</v>
          </cell>
          <cell r="BF46">
            <v>1.05</v>
          </cell>
          <cell r="BG46">
            <v>4.2</v>
          </cell>
          <cell r="BH46" t="str">
            <v/>
          </cell>
          <cell r="BI46">
            <v>46.2</v>
          </cell>
          <cell r="BJ46">
            <v>28.35</v>
          </cell>
          <cell r="BK46">
            <v>74.55</v>
          </cell>
          <cell r="BM46">
            <v>4.2</v>
          </cell>
          <cell r="BN46">
            <v>6.3</v>
          </cell>
          <cell r="BO46">
            <v>10.5</v>
          </cell>
          <cell r="BQ46">
            <v>820.05</v>
          </cell>
          <cell r="BR46">
            <v>843.15</v>
          </cell>
          <cell r="BS46">
            <v>1663.2</v>
          </cell>
        </row>
        <row r="47">
          <cell r="B47" t="str">
            <v>Graphs Language</v>
          </cell>
          <cell r="G47" t="str">
            <v>Main</v>
          </cell>
          <cell r="I47" t="str">
            <v>Culture</v>
          </cell>
          <cell r="AN47" t="str">
            <v xml:space="preserve">  35-39</v>
          </cell>
          <cell r="AO47">
            <v>540.75</v>
          </cell>
          <cell r="AP47">
            <v>564.9</v>
          </cell>
          <cell r="AQ47">
            <v>1105.6500000000001</v>
          </cell>
          <cell r="AR47" t="str">
            <v/>
          </cell>
          <cell r="AS47">
            <v>217.35</v>
          </cell>
          <cell r="AT47">
            <v>225.75</v>
          </cell>
          <cell r="AU47">
            <v>443.1</v>
          </cell>
          <cell r="AV47" t="str">
            <v/>
          </cell>
          <cell r="AW47">
            <v>70.349999999999994</v>
          </cell>
          <cell r="AX47">
            <v>69.3</v>
          </cell>
          <cell r="AY47">
            <v>139.65</v>
          </cell>
          <cell r="AZ47" t="str">
            <v/>
          </cell>
          <cell r="BA47">
            <v>54.6</v>
          </cell>
          <cell r="BB47">
            <v>64.05</v>
          </cell>
          <cell r="BC47">
            <v>118.65</v>
          </cell>
          <cell r="BD47" t="str">
            <v/>
          </cell>
          <cell r="BE47">
            <v>2.1</v>
          </cell>
          <cell r="BF47">
            <v>3.15</v>
          </cell>
          <cell r="BG47">
            <v>5.25</v>
          </cell>
          <cell r="BH47" t="str">
            <v/>
          </cell>
          <cell r="BI47">
            <v>44.1</v>
          </cell>
          <cell r="BJ47">
            <v>43.05</v>
          </cell>
          <cell r="BK47">
            <v>87.15</v>
          </cell>
          <cell r="BM47">
            <v>8.4</v>
          </cell>
          <cell r="BN47">
            <v>2.1</v>
          </cell>
          <cell r="BO47">
            <v>10.5</v>
          </cell>
          <cell r="BQ47">
            <v>937.65</v>
          </cell>
          <cell r="BR47">
            <v>972.3</v>
          </cell>
          <cell r="BS47">
            <v>1909.95</v>
          </cell>
        </row>
        <row r="48">
          <cell r="AN48" t="str">
            <v xml:space="preserve">  40-44</v>
          </cell>
          <cell r="AO48">
            <v>553.35</v>
          </cell>
          <cell r="AP48">
            <v>533.4</v>
          </cell>
          <cell r="AQ48">
            <v>1086.75</v>
          </cell>
          <cell r="AR48" t="str">
            <v/>
          </cell>
          <cell r="AS48">
            <v>99.75</v>
          </cell>
          <cell r="AT48">
            <v>175.35</v>
          </cell>
          <cell r="AU48">
            <v>275.10000000000002</v>
          </cell>
          <cell r="AV48" t="str">
            <v/>
          </cell>
          <cell r="AW48">
            <v>69.3</v>
          </cell>
          <cell r="AX48">
            <v>65.099999999999994</v>
          </cell>
          <cell r="AY48">
            <v>134.4</v>
          </cell>
          <cell r="AZ48" t="str">
            <v/>
          </cell>
          <cell r="BA48">
            <v>40.950000000000003</v>
          </cell>
          <cell r="BB48">
            <v>43.05</v>
          </cell>
          <cell r="BC48">
            <v>84</v>
          </cell>
          <cell r="BD48" t="str">
            <v/>
          </cell>
          <cell r="BE48">
            <v>1.05</v>
          </cell>
          <cell r="BF48">
            <v>4.2</v>
          </cell>
          <cell r="BG48">
            <v>5.25</v>
          </cell>
          <cell r="BH48" t="str">
            <v/>
          </cell>
          <cell r="BI48">
            <v>35.700000000000003</v>
          </cell>
          <cell r="BJ48">
            <v>25.2</v>
          </cell>
          <cell r="BK48">
            <v>60.9</v>
          </cell>
          <cell r="BM48">
            <v>2.1</v>
          </cell>
          <cell r="BN48">
            <v>1.05</v>
          </cell>
          <cell r="BO48">
            <v>3.15</v>
          </cell>
          <cell r="BQ48">
            <v>802.2</v>
          </cell>
          <cell r="BR48">
            <v>847.35</v>
          </cell>
          <cell r="BS48">
            <v>1649.55</v>
          </cell>
        </row>
        <row r="49">
          <cell r="B49" t="str">
            <v>A.</v>
          </cell>
          <cell r="C49" t="str">
            <v>Evolution of languages spoken in households on Aruba 1981-2001</v>
          </cell>
          <cell r="R49" t="str">
            <v>Main</v>
          </cell>
          <cell r="S49" t="str">
            <v>Culture</v>
          </cell>
          <cell r="AH49" t="str">
            <v>Main</v>
          </cell>
          <cell r="AI49" t="str">
            <v>Culture</v>
          </cell>
          <cell r="AN49" t="str">
            <v xml:space="preserve">  45-49</v>
          </cell>
          <cell r="AO49">
            <v>454.65</v>
          </cell>
          <cell r="AP49">
            <v>437.85</v>
          </cell>
          <cell r="AQ49">
            <v>892.5</v>
          </cell>
          <cell r="AR49" t="str">
            <v/>
          </cell>
          <cell r="AS49">
            <v>79.8</v>
          </cell>
          <cell r="AT49">
            <v>105</v>
          </cell>
          <cell r="AU49">
            <v>184.8</v>
          </cell>
          <cell r="AV49" t="str">
            <v/>
          </cell>
          <cell r="AW49">
            <v>56.7</v>
          </cell>
          <cell r="AX49">
            <v>47.25</v>
          </cell>
          <cell r="AY49">
            <v>103.95</v>
          </cell>
          <cell r="AZ49" t="str">
            <v/>
          </cell>
          <cell r="BA49">
            <v>36.75</v>
          </cell>
          <cell r="BB49">
            <v>33.6</v>
          </cell>
          <cell r="BC49">
            <v>70.349999999999994</v>
          </cell>
          <cell r="BD49" t="str">
            <v/>
          </cell>
          <cell r="BE49">
            <v>1.05</v>
          </cell>
          <cell r="BF49">
            <v>2.1</v>
          </cell>
          <cell r="BG49">
            <v>3.15</v>
          </cell>
          <cell r="BH49" t="str">
            <v/>
          </cell>
          <cell r="BI49">
            <v>16.8</v>
          </cell>
          <cell r="BJ49">
            <v>13.65</v>
          </cell>
          <cell r="BK49">
            <v>30.45</v>
          </cell>
          <cell r="BM49">
            <v>0</v>
          </cell>
          <cell r="BN49">
            <v>2.1</v>
          </cell>
          <cell r="BO49">
            <v>2.1</v>
          </cell>
          <cell r="BQ49">
            <v>645.75</v>
          </cell>
          <cell r="BR49">
            <v>641.54999999999995</v>
          </cell>
          <cell r="BS49">
            <v>1287.3</v>
          </cell>
        </row>
        <row r="50">
          <cell r="B50" t="str">
            <v>B.</v>
          </cell>
          <cell r="L50" t="str">
            <v>Table 302. Percentage of people who can speak specific language (native and foreign born)</v>
          </cell>
          <cell r="Y50" t="str">
            <v>Table 305: Percentage of Population by religion 1960-2001</v>
          </cell>
          <cell r="AN50" t="str">
            <v xml:space="preserve">  50-54</v>
          </cell>
          <cell r="AO50">
            <v>320.25</v>
          </cell>
          <cell r="AP50">
            <v>355.95</v>
          </cell>
          <cell r="AQ50">
            <v>676.2</v>
          </cell>
          <cell r="AR50" t="str">
            <v/>
          </cell>
          <cell r="AS50">
            <v>39.9</v>
          </cell>
          <cell r="AT50">
            <v>43.05</v>
          </cell>
          <cell r="AU50">
            <v>82.95</v>
          </cell>
          <cell r="AV50" t="str">
            <v/>
          </cell>
          <cell r="AW50">
            <v>39.9</v>
          </cell>
          <cell r="AX50">
            <v>47.25</v>
          </cell>
          <cell r="AY50">
            <v>87.15</v>
          </cell>
          <cell r="AZ50" t="str">
            <v/>
          </cell>
          <cell r="BA50">
            <v>21</v>
          </cell>
          <cell r="BB50">
            <v>30.45</v>
          </cell>
          <cell r="BC50">
            <v>51.45</v>
          </cell>
          <cell r="BD50" t="str">
            <v/>
          </cell>
          <cell r="BE50">
            <v>2.1</v>
          </cell>
          <cell r="BF50">
            <v>2.1</v>
          </cell>
          <cell r="BG50">
            <v>4.2</v>
          </cell>
          <cell r="BH50" t="str">
            <v/>
          </cell>
          <cell r="BI50">
            <v>18.899999999999999</v>
          </cell>
          <cell r="BJ50">
            <v>9.4499999999999993</v>
          </cell>
          <cell r="BK50">
            <v>28.35</v>
          </cell>
          <cell r="BM50">
            <v>4.2</v>
          </cell>
          <cell r="BN50">
            <v>0</v>
          </cell>
          <cell r="BO50">
            <v>4.2</v>
          </cell>
          <cell r="BQ50">
            <v>446.25</v>
          </cell>
          <cell r="BR50">
            <v>488.25</v>
          </cell>
          <cell r="BS50">
            <v>934.5</v>
          </cell>
        </row>
        <row r="51">
          <cell r="AN51" t="str">
            <v xml:space="preserve">  55-59</v>
          </cell>
          <cell r="AO51">
            <v>271.95</v>
          </cell>
          <cell r="AP51">
            <v>257.25</v>
          </cell>
          <cell r="AQ51">
            <v>529.20000000000005</v>
          </cell>
          <cell r="AR51" t="str">
            <v/>
          </cell>
          <cell r="AS51">
            <v>14.7</v>
          </cell>
          <cell r="AT51">
            <v>36.75</v>
          </cell>
          <cell r="AU51">
            <v>51.45</v>
          </cell>
          <cell r="AV51" t="str">
            <v/>
          </cell>
          <cell r="AW51">
            <v>33.6</v>
          </cell>
          <cell r="AX51">
            <v>24.15</v>
          </cell>
          <cell r="AY51">
            <v>57.75</v>
          </cell>
          <cell r="AZ51" t="str">
            <v/>
          </cell>
          <cell r="BA51">
            <v>15.75</v>
          </cell>
          <cell r="BB51">
            <v>6.3</v>
          </cell>
          <cell r="BC51">
            <v>22.05</v>
          </cell>
          <cell r="BD51" t="str">
            <v/>
          </cell>
          <cell r="BE51">
            <v>0</v>
          </cell>
          <cell r="BF51">
            <v>1.05</v>
          </cell>
          <cell r="BG51">
            <v>1.05</v>
          </cell>
          <cell r="BH51" t="str">
            <v/>
          </cell>
          <cell r="BI51">
            <v>5.25</v>
          </cell>
          <cell r="BJ51">
            <v>3.15</v>
          </cell>
          <cell r="BK51">
            <v>8.4</v>
          </cell>
          <cell r="BM51">
            <v>3.15</v>
          </cell>
          <cell r="BN51">
            <v>3.15</v>
          </cell>
          <cell r="BO51">
            <v>6.3</v>
          </cell>
          <cell r="BQ51">
            <v>344.4</v>
          </cell>
          <cell r="BR51">
            <v>331.8</v>
          </cell>
          <cell r="BS51">
            <v>676.2</v>
          </cell>
        </row>
        <row r="52">
          <cell r="Y52" t="str">
            <v>Religion</v>
          </cell>
          <cell r="AB52">
            <v>1960</v>
          </cell>
          <cell r="AD52">
            <v>1972</v>
          </cell>
          <cell r="AF52">
            <v>1981</v>
          </cell>
          <cell r="AH52">
            <v>1991</v>
          </cell>
          <cell r="AJ52">
            <v>2000</v>
          </cell>
          <cell r="AK52">
            <v>2000</v>
          </cell>
          <cell r="AN52" t="str">
            <v xml:space="preserve">  60-64</v>
          </cell>
          <cell r="AO52">
            <v>211.05</v>
          </cell>
          <cell r="AP52">
            <v>252</v>
          </cell>
          <cell r="AQ52">
            <v>463.05</v>
          </cell>
          <cell r="AR52" t="str">
            <v/>
          </cell>
          <cell r="AS52">
            <v>11.55</v>
          </cell>
          <cell r="AT52">
            <v>16.8</v>
          </cell>
          <cell r="AU52">
            <v>28.35</v>
          </cell>
          <cell r="AV52" t="str">
            <v/>
          </cell>
          <cell r="AW52">
            <v>23.1</v>
          </cell>
          <cell r="AX52">
            <v>19.95</v>
          </cell>
          <cell r="AY52">
            <v>43.05</v>
          </cell>
          <cell r="AZ52" t="str">
            <v/>
          </cell>
          <cell r="BA52">
            <v>6.3</v>
          </cell>
          <cell r="BB52">
            <v>5.25</v>
          </cell>
          <cell r="BC52">
            <v>11.55</v>
          </cell>
          <cell r="BD52" t="str">
            <v/>
          </cell>
          <cell r="BE52">
            <v>1.05</v>
          </cell>
          <cell r="BF52">
            <v>1.05</v>
          </cell>
          <cell r="BG52">
            <v>2.1</v>
          </cell>
          <cell r="BH52" t="str">
            <v/>
          </cell>
          <cell r="BI52">
            <v>5.25</v>
          </cell>
          <cell r="BJ52">
            <v>1.05</v>
          </cell>
          <cell r="BK52">
            <v>6.3</v>
          </cell>
          <cell r="BM52">
            <v>0</v>
          </cell>
          <cell r="BN52">
            <v>2.1</v>
          </cell>
          <cell r="BO52">
            <v>2.1</v>
          </cell>
          <cell r="BQ52">
            <v>258.3</v>
          </cell>
          <cell r="BR52">
            <v>298.2</v>
          </cell>
          <cell r="BS52">
            <v>556.5</v>
          </cell>
        </row>
        <row r="53">
          <cell r="O53" t="str">
            <v>Native</v>
          </cell>
          <cell r="Q53" t="str">
            <v>Foreign</v>
          </cell>
          <cell r="AJ53" t="str">
            <v>Total</v>
          </cell>
          <cell r="AK53" t="str">
            <v xml:space="preserve">Aruban </v>
          </cell>
          <cell r="AN53" t="str">
            <v xml:space="preserve">  65-69</v>
          </cell>
          <cell r="AO53">
            <v>141.75</v>
          </cell>
          <cell r="AP53">
            <v>181.65</v>
          </cell>
          <cell r="AQ53">
            <v>323.39999999999998</v>
          </cell>
          <cell r="AR53" t="str">
            <v/>
          </cell>
          <cell r="AS53">
            <v>5.25</v>
          </cell>
          <cell r="AT53">
            <v>9.4499999999999993</v>
          </cell>
          <cell r="AU53">
            <v>14.7</v>
          </cell>
          <cell r="AV53" t="str">
            <v/>
          </cell>
          <cell r="AW53">
            <v>6.3</v>
          </cell>
          <cell r="AX53">
            <v>7.35</v>
          </cell>
          <cell r="AY53">
            <v>13.65</v>
          </cell>
          <cell r="AZ53" t="str">
            <v/>
          </cell>
          <cell r="BA53">
            <v>5.25</v>
          </cell>
          <cell r="BB53">
            <v>4.2</v>
          </cell>
          <cell r="BC53">
            <v>9.4499999999999993</v>
          </cell>
          <cell r="BD53" t="str">
            <v/>
          </cell>
          <cell r="BE53">
            <v>1.05</v>
          </cell>
          <cell r="BF53">
            <v>1.05</v>
          </cell>
          <cell r="BG53">
            <v>2.1</v>
          </cell>
          <cell r="BH53" t="str">
            <v/>
          </cell>
          <cell r="BI53">
            <v>2.1</v>
          </cell>
          <cell r="BJ53">
            <v>2.1</v>
          </cell>
          <cell r="BK53">
            <v>4.2</v>
          </cell>
          <cell r="BM53">
            <v>0</v>
          </cell>
          <cell r="BN53">
            <v>0</v>
          </cell>
          <cell r="BO53">
            <v>0</v>
          </cell>
          <cell r="BQ53">
            <v>161.69999999999999</v>
          </cell>
          <cell r="BR53">
            <v>205.8</v>
          </cell>
          <cell r="BS53">
            <v>367.5</v>
          </cell>
        </row>
        <row r="54">
          <cell r="AJ54" t="str">
            <v>Population</v>
          </cell>
          <cell r="AK54" t="str">
            <v>Population</v>
          </cell>
          <cell r="AN54" t="str">
            <v xml:space="preserve">  70-74</v>
          </cell>
          <cell r="AO54">
            <v>91.35</v>
          </cell>
          <cell r="AP54">
            <v>121.8</v>
          </cell>
          <cell r="AQ54">
            <v>213.15</v>
          </cell>
          <cell r="AR54" t="str">
            <v/>
          </cell>
          <cell r="AS54">
            <v>7.35</v>
          </cell>
          <cell r="AT54">
            <v>9.4499999999999993</v>
          </cell>
          <cell r="AU54">
            <v>16.8</v>
          </cell>
          <cell r="AV54" t="str">
            <v/>
          </cell>
          <cell r="AW54">
            <v>7.35</v>
          </cell>
          <cell r="AX54">
            <v>7.35</v>
          </cell>
          <cell r="AY54">
            <v>14.7</v>
          </cell>
          <cell r="AZ54" t="str">
            <v/>
          </cell>
          <cell r="BA54">
            <v>8.4</v>
          </cell>
          <cell r="BB54">
            <v>2.1</v>
          </cell>
          <cell r="BC54">
            <v>10.5</v>
          </cell>
          <cell r="BD54" t="str">
            <v/>
          </cell>
          <cell r="BE54">
            <v>2.1</v>
          </cell>
          <cell r="BF54">
            <v>0</v>
          </cell>
          <cell r="BG54">
            <v>2.1</v>
          </cell>
          <cell r="BH54" t="str">
            <v/>
          </cell>
          <cell r="BI54">
            <v>1.05</v>
          </cell>
          <cell r="BJ54">
            <v>2.1</v>
          </cell>
          <cell r="BK54">
            <v>3.15</v>
          </cell>
          <cell r="BM54">
            <v>0</v>
          </cell>
          <cell r="BN54">
            <v>1.05</v>
          </cell>
          <cell r="BO54">
            <v>1.05</v>
          </cell>
          <cell r="BQ54">
            <v>117.6</v>
          </cell>
          <cell r="BR54">
            <v>143.85</v>
          </cell>
          <cell r="BS54">
            <v>261.45</v>
          </cell>
        </row>
        <row r="55">
          <cell r="L55" t="str">
            <v>Papiamento</v>
          </cell>
          <cell r="O55">
            <v>99.193518136464903</v>
          </cell>
          <cell r="Q55">
            <v>77.386722866165897</v>
          </cell>
          <cell r="AN55" t="str">
            <v xml:space="preserve">  75-79</v>
          </cell>
          <cell r="AO55">
            <v>49.35</v>
          </cell>
          <cell r="AP55">
            <v>65.099999999999994</v>
          </cell>
          <cell r="AQ55">
            <v>114.45</v>
          </cell>
          <cell r="AR55" t="str">
            <v/>
          </cell>
          <cell r="AS55">
            <v>4.2</v>
          </cell>
          <cell r="AT55">
            <v>7.35</v>
          </cell>
          <cell r="AU55">
            <v>11.55</v>
          </cell>
          <cell r="AV55" t="str">
            <v/>
          </cell>
          <cell r="AW55">
            <v>4.2</v>
          </cell>
          <cell r="AX55">
            <v>2.1</v>
          </cell>
          <cell r="AY55">
            <v>6.3</v>
          </cell>
          <cell r="AZ55" t="str">
            <v/>
          </cell>
          <cell r="BA55">
            <v>2.1</v>
          </cell>
          <cell r="BB55">
            <v>5.25</v>
          </cell>
          <cell r="BC55">
            <v>7.35</v>
          </cell>
          <cell r="BD55" t="str">
            <v/>
          </cell>
          <cell r="BE55">
            <v>1.05</v>
          </cell>
          <cell r="BF55">
            <v>0</v>
          </cell>
          <cell r="BG55">
            <v>1.05</v>
          </cell>
          <cell r="BH55" t="str">
            <v/>
          </cell>
          <cell r="BI55">
            <v>0</v>
          </cell>
          <cell r="BJ55">
            <v>1.05</v>
          </cell>
          <cell r="BK55">
            <v>1.05</v>
          </cell>
          <cell r="BM55">
            <v>0</v>
          </cell>
          <cell r="BN55">
            <v>0</v>
          </cell>
          <cell r="BO55">
            <v>0</v>
          </cell>
          <cell r="BQ55">
            <v>60.9</v>
          </cell>
          <cell r="BR55">
            <v>80.849999999999994</v>
          </cell>
          <cell r="BS55">
            <v>141.75</v>
          </cell>
        </row>
        <row r="56">
          <cell r="L56" t="str">
            <v>English</v>
          </cell>
          <cell r="O56">
            <v>72.331526530007721</v>
          </cell>
          <cell r="Q56">
            <v>57.292398482503415</v>
          </cell>
          <cell r="Y56" t="str">
            <v>Roman Catholic</v>
          </cell>
          <cell r="AB56">
            <v>79.7</v>
          </cell>
          <cell r="AD56">
            <v>88.2</v>
          </cell>
          <cell r="AF56">
            <v>88.5</v>
          </cell>
          <cell r="AH56">
            <v>86.2</v>
          </cell>
          <cell r="AJ56">
            <v>80.832057172026538</v>
          </cell>
          <cell r="AK56">
            <v>88.043978612633822</v>
          </cell>
          <cell r="AN56" t="str">
            <v xml:space="preserve">  80-84</v>
          </cell>
          <cell r="AO56">
            <v>25.2</v>
          </cell>
          <cell r="AP56">
            <v>33.6</v>
          </cell>
          <cell r="AQ56">
            <v>58.8</v>
          </cell>
          <cell r="AR56" t="str">
            <v/>
          </cell>
          <cell r="AS56">
            <v>4.2</v>
          </cell>
          <cell r="AT56">
            <v>2.1</v>
          </cell>
          <cell r="AU56">
            <v>6.3</v>
          </cell>
          <cell r="AV56" t="str">
            <v/>
          </cell>
          <cell r="AW56">
            <v>2.1</v>
          </cell>
          <cell r="AX56">
            <v>0</v>
          </cell>
          <cell r="AY56">
            <v>2.1</v>
          </cell>
          <cell r="AZ56" t="str">
            <v/>
          </cell>
          <cell r="BA56">
            <v>1.05</v>
          </cell>
          <cell r="BB56">
            <v>3.15</v>
          </cell>
          <cell r="BC56">
            <v>4.2</v>
          </cell>
          <cell r="BD56" t="str">
            <v/>
          </cell>
          <cell r="BE56">
            <v>0</v>
          </cell>
          <cell r="BF56">
            <v>0</v>
          </cell>
          <cell r="BG56">
            <v>0</v>
          </cell>
          <cell r="BH56" t="str">
            <v/>
          </cell>
          <cell r="BI56">
            <v>1.05</v>
          </cell>
          <cell r="BJ56">
            <v>0</v>
          </cell>
          <cell r="BK56">
            <v>1.05</v>
          </cell>
          <cell r="BM56">
            <v>0</v>
          </cell>
          <cell r="BN56">
            <v>0</v>
          </cell>
          <cell r="BO56">
            <v>0</v>
          </cell>
          <cell r="BQ56">
            <v>33.6</v>
          </cell>
          <cell r="BR56">
            <v>38.85</v>
          </cell>
          <cell r="BS56">
            <v>72.45</v>
          </cell>
        </row>
        <row r="57">
          <cell r="L57" t="str">
            <v>Dutch</v>
          </cell>
          <cell r="O57">
            <v>79.672524710700458</v>
          </cell>
          <cell r="Q57">
            <v>38.781747286336554</v>
          </cell>
          <cell r="Y57" t="str">
            <v>Methodist</v>
          </cell>
          <cell r="AB57">
            <v>5.9</v>
          </cell>
          <cell r="AD57">
            <v>3.8</v>
          </cell>
          <cell r="AF57">
            <v>2.4</v>
          </cell>
          <cell r="AH57">
            <v>1.7</v>
          </cell>
          <cell r="AJ57">
            <v>1.1543459093229382</v>
          </cell>
          <cell r="AK57">
            <v>8.3212350837354163E-2</v>
          </cell>
          <cell r="AN57" t="str">
            <v xml:space="preserve">  85-89</v>
          </cell>
          <cell r="AO57">
            <v>9.4499999999999993</v>
          </cell>
          <cell r="AP57">
            <v>16.8</v>
          </cell>
          <cell r="AQ57">
            <v>26.25</v>
          </cell>
          <cell r="AR57" t="str">
            <v/>
          </cell>
          <cell r="AS57">
            <v>3.15</v>
          </cell>
          <cell r="AT57">
            <v>2.1</v>
          </cell>
          <cell r="AU57">
            <v>5.25</v>
          </cell>
          <cell r="AV57" t="str">
            <v/>
          </cell>
          <cell r="AW57">
            <v>0</v>
          </cell>
          <cell r="AX57">
            <v>0</v>
          </cell>
          <cell r="AY57">
            <v>0</v>
          </cell>
          <cell r="AZ57" t="str">
            <v/>
          </cell>
          <cell r="BA57">
            <v>1.05</v>
          </cell>
          <cell r="BB57">
            <v>1.05</v>
          </cell>
          <cell r="BC57">
            <v>2.1</v>
          </cell>
          <cell r="BD57" t="str">
            <v/>
          </cell>
          <cell r="BE57">
            <v>0</v>
          </cell>
          <cell r="BF57">
            <v>0</v>
          </cell>
          <cell r="BG57">
            <v>0</v>
          </cell>
          <cell r="BH57" t="str">
            <v/>
          </cell>
          <cell r="BI57">
            <v>0</v>
          </cell>
          <cell r="BJ57">
            <v>0</v>
          </cell>
          <cell r="BK57">
            <v>0</v>
          </cell>
          <cell r="BM57">
            <v>0</v>
          </cell>
          <cell r="BN57">
            <v>0</v>
          </cell>
          <cell r="BO57">
            <v>0</v>
          </cell>
          <cell r="BQ57">
            <v>13.65</v>
          </cell>
          <cell r="BR57">
            <v>19.95</v>
          </cell>
          <cell r="BS57">
            <v>33.6</v>
          </cell>
        </row>
        <row r="58">
          <cell r="L58" t="str">
            <v>Spanish</v>
          </cell>
          <cell r="O58">
            <v>73.785096685868226</v>
          </cell>
          <cell r="Q58">
            <v>73.865392721642536</v>
          </cell>
          <cell r="Y58" t="str">
            <v>Anglican</v>
          </cell>
          <cell r="AB58">
            <v>1.9</v>
          </cell>
          <cell r="AD58">
            <v>1.1000000000000001</v>
          </cell>
          <cell r="AF58">
            <v>0.9</v>
          </cell>
          <cell r="AH58">
            <v>0.7</v>
          </cell>
          <cell r="AJ58">
            <v>0.43853543087846292</v>
          </cell>
          <cell r="AK58">
            <v>1.039269147692061</v>
          </cell>
          <cell r="AN58" t="str">
            <v xml:space="preserve">  90-94</v>
          </cell>
          <cell r="AO58">
            <v>6.3</v>
          </cell>
          <cell r="AP58">
            <v>5.25</v>
          </cell>
          <cell r="AQ58">
            <v>11.55</v>
          </cell>
          <cell r="AR58" t="str">
            <v/>
          </cell>
          <cell r="AS58">
            <v>0</v>
          </cell>
          <cell r="AT58">
            <v>1.05</v>
          </cell>
          <cell r="AU58">
            <v>1.05</v>
          </cell>
          <cell r="AV58" t="str">
            <v/>
          </cell>
          <cell r="AW58">
            <v>0</v>
          </cell>
          <cell r="AX58">
            <v>0</v>
          </cell>
          <cell r="AY58">
            <v>0</v>
          </cell>
          <cell r="AZ58" t="str">
            <v/>
          </cell>
          <cell r="BA58">
            <v>0</v>
          </cell>
          <cell r="BB58">
            <v>0</v>
          </cell>
          <cell r="BC58">
            <v>0</v>
          </cell>
          <cell r="BD58" t="str">
            <v/>
          </cell>
          <cell r="BE58">
            <v>0</v>
          </cell>
          <cell r="BF58">
            <v>0</v>
          </cell>
          <cell r="BG58">
            <v>0</v>
          </cell>
          <cell r="BH58" t="str">
            <v/>
          </cell>
          <cell r="BI58">
            <v>0</v>
          </cell>
          <cell r="BJ58">
            <v>0</v>
          </cell>
          <cell r="BK58">
            <v>0</v>
          </cell>
          <cell r="BM58">
            <v>0</v>
          </cell>
          <cell r="BN58">
            <v>0</v>
          </cell>
          <cell r="BO58">
            <v>0</v>
          </cell>
          <cell r="BQ58">
            <v>6.3</v>
          </cell>
          <cell r="BR58">
            <v>6.3</v>
          </cell>
          <cell r="BS58">
            <v>12.6</v>
          </cell>
        </row>
        <row r="59">
          <cell r="L59" t="str">
            <v>Portuguees</v>
          </cell>
          <cell r="O59">
            <v>1.0334414914558978</v>
          </cell>
          <cell r="Q59">
            <v>1.932061685461242</v>
          </cell>
          <cell r="Y59" t="str">
            <v>Protestant</v>
          </cell>
          <cell r="AB59" t="str">
            <v>n.a</v>
          </cell>
          <cell r="AD59">
            <v>3.8</v>
          </cell>
          <cell r="AF59">
            <v>2.9</v>
          </cell>
          <cell r="AH59">
            <v>2.7</v>
          </cell>
          <cell r="AJ59">
            <v>2.5209986542298948</v>
          </cell>
          <cell r="AK59">
            <v>1.786409829678486</v>
          </cell>
          <cell r="AN59" t="str">
            <v xml:space="preserve">   95+ </v>
          </cell>
          <cell r="AO59">
            <v>1.05</v>
          </cell>
          <cell r="AP59">
            <v>1.05</v>
          </cell>
          <cell r="AQ59">
            <v>2.1</v>
          </cell>
          <cell r="AR59" t="str">
            <v/>
          </cell>
          <cell r="AS59">
            <v>0</v>
          </cell>
          <cell r="AT59">
            <v>0</v>
          </cell>
          <cell r="AU59">
            <v>0</v>
          </cell>
          <cell r="AV59" t="str">
            <v/>
          </cell>
          <cell r="AW59">
            <v>0</v>
          </cell>
          <cell r="AX59">
            <v>0</v>
          </cell>
          <cell r="AY59">
            <v>0</v>
          </cell>
          <cell r="AZ59" t="str">
            <v/>
          </cell>
          <cell r="BA59">
            <v>0</v>
          </cell>
          <cell r="BB59">
            <v>0</v>
          </cell>
          <cell r="BC59">
            <v>0</v>
          </cell>
          <cell r="BD59" t="str">
            <v/>
          </cell>
          <cell r="BE59">
            <v>0</v>
          </cell>
          <cell r="BF59">
            <v>0</v>
          </cell>
          <cell r="BG59">
            <v>0</v>
          </cell>
          <cell r="BH59" t="str">
            <v/>
          </cell>
          <cell r="BI59">
            <v>0</v>
          </cell>
          <cell r="BJ59">
            <v>0</v>
          </cell>
          <cell r="BK59">
            <v>0</v>
          </cell>
          <cell r="BM59">
            <v>0</v>
          </cell>
          <cell r="BN59">
            <v>0</v>
          </cell>
          <cell r="BO59">
            <v>0</v>
          </cell>
          <cell r="BQ59">
            <v>1.05</v>
          </cell>
          <cell r="BR59">
            <v>1.05</v>
          </cell>
          <cell r="BS59">
            <v>2.1</v>
          </cell>
        </row>
        <row r="60">
          <cell r="L60" t="str">
            <v>French</v>
          </cell>
          <cell r="O60">
            <v>3.2953842114121099</v>
          </cell>
          <cell r="Q60">
            <v>6.3088379935391137</v>
          </cell>
          <cell r="Y60" t="str">
            <v>Adventist</v>
          </cell>
          <cell r="AB60" t="str">
            <v>n.a</v>
          </cell>
          <cell r="AD60">
            <v>0.4</v>
          </cell>
          <cell r="AF60">
            <v>0.6</v>
          </cell>
          <cell r="AH60">
            <v>0.6</v>
          </cell>
          <cell r="AJ60">
            <v>0.76337649078843561</v>
          </cell>
          <cell r="AK60">
            <v>0.22307991926609821</v>
          </cell>
          <cell r="AN60" t="str">
            <v>Not rep.</v>
          </cell>
          <cell r="AO60">
            <v>1.05</v>
          </cell>
          <cell r="AP60">
            <v>0</v>
          </cell>
          <cell r="AQ60">
            <v>1.05</v>
          </cell>
          <cell r="AR60" t="str">
            <v/>
          </cell>
          <cell r="AS60">
            <v>1.05</v>
          </cell>
          <cell r="AT60">
            <v>2.1</v>
          </cell>
          <cell r="AU60">
            <v>3.15</v>
          </cell>
          <cell r="AV60" t="str">
            <v/>
          </cell>
          <cell r="AW60">
            <v>0</v>
          </cell>
          <cell r="AX60">
            <v>0</v>
          </cell>
          <cell r="AY60">
            <v>0</v>
          </cell>
          <cell r="AZ60" t="str">
            <v/>
          </cell>
          <cell r="BA60">
            <v>0</v>
          </cell>
          <cell r="BB60">
            <v>0</v>
          </cell>
          <cell r="BC60">
            <v>0</v>
          </cell>
          <cell r="BD60" t="str">
            <v/>
          </cell>
          <cell r="BE60">
            <v>0</v>
          </cell>
          <cell r="BF60">
            <v>0</v>
          </cell>
          <cell r="BG60">
            <v>0</v>
          </cell>
          <cell r="BH60" t="str">
            <v/>
          </cell>
          <cell r="BI60">
            <v>0</v>
          </cell>
          <cell r="BJ60">
            <v>0</v>
          </cell>
          <cell r="BK60">
            <v>0</v>
          </cell>
          <cell r="BM60">
            <v>35.700000000000003</v>
          </cell>
          <cell r="BN60">
            <v>19.95</v>
          </cell>
          <cell r="BO60">
            <v>55.65</v>
          </cell>
          <cell r="BQ60">
            <v>37.799999999999997</v>
          </cell>
          <cell r="BR60">
            <v>22.05</v>
          </cell>
          <cell r="BS60">
            <v>59.85</v>
          </cell>
        </row>
        <row r="61">
          <cell r="L61" t="str">
            <v>Creole</v>
          </cell>
          <cell r="O61">
            <v>0.26070484085728951</v>
          </cell>
          <cell r="Q61">
            <v>3.4179927635522427</v>
          </cell>
          <cell r="Y61" t="str">
            <v>Evangelist</v>
          </cell>
          <cell r="AB61" t="str">
            <v>n.a</v>
          </cell>
          <cell r="AD61" t="str">
            <v>n.a.</v>
          </cell>
          <cell r="AF61">
            <v>0.6</v>
          </cell>
          <cell r="AH61">
            <v>2</v>
          </cell>
          <cell r="AJ61">
            <v>4.0651538354448</v>
          </cell>
          <cell r="AK61">
            <v>2.9478417903019327</v>
          </cell>
          <cell r="AN61" t="str">
            <v>All ages</v>
          </cell>
          <cell r="AO61">
            <v>5437.95</v>
          </cell>
          <cell r="AP61">
            <v>5583.9</v>
          </cell>
          <cell r="AQ61">
            <v>11021.85</v>
          </cell>
          <cell r="AS61">
            <v>1176</v>
          </cell>
          <cell r="AT61">
            <v>1331.4</v>
          </cell>
          <cell r="AU61">
            <v>2507.4</v>
          </cell>
          <cell r="AW61">
            <v>610.04999999999995</v>
          </cell>
          <cell r="AX61">
            <v>610.04999999999995</v>
          </cell>
          <cell r="AY61">
            <v>1220.0999999999999</v>
          </cell>
          <cell r="BA61">
            <v>344.4</v>
          </cell>
          <cell r="BB61">
            <v>384.3</v>
          </cell>
          <cell r="BC61">
            <v>728.7</v>
          </cell>
          <cell r="BE61">
            <v>28.35</v>
          </cell>
          <cell r="BF61">
            <v>23.1</v>
          </cell>
          <cell r="BG61">
            <v>51.45</v>
          </cell>
          <cell r="BI61">
            <v>269.85000000000002</v>
          </cell>
          <cell r="BJ61">
            <v>195.3</v>
          </cell>
          <cell r="BK61">
            <v>465.15</v>
          </cell>
          <cell r="BM61">
            <v>70.349999999999994</v>
          </cell>
          <cell r="BN61">
            <v>51.45</v>
          </cell>
          <cell r="BO61">
            <v>121.8</v>
          </cell>
          <cell r="BQ61">
            <v>7936.95</v>
          </cell>
          <cell r="BR61">
            <v>8179.5</v>
          </cell>
          <cell r="BS61">
            <v>16116.45</v>
          </cell>
        </row>
        <row r="62">
          <cell r="L62" t="str">
            <v>German</v>
          </cell>
          <cell r="O62">
            <v>1.2416302492628009</v>
          </cell>
          <cell r="Q62">
            <v>4.935539396496214</v>
          </cell>
          <cell r="Y62" t="str">
            <v>Jehova's Witness</v>
          </cell>
          <cell r="AB62" t="str">
            <v>n.a</v>
          </cell>
          <cell r="AD62" t="str">
            <v>n.a.</v>
          </cell>
          <cell r="AF62">
            <v>1.1000000000000001</v>
          </cell>
          <cell r="AH62">
            <v>1.3</v>
          </cell>
          <cell r="AJ62">
            <v>1.4919485823008023</v>
          </cell>
          <cell r="AK62">
            <v>0.43022555858462053</v>
          </cell>
        </row>
        <row r="63">
          <cell r="L63" t="str">
            <v>Chinese</v>
          </cell>
          <cell r="O63">
            <v>0.37886602772066774</v>
          </cell>
          <cell r="Q63">
            <v>4.935539396496214</v>
          </cell>
          <cell r="Y63" t="str">
            <v>Muslim</v>
          </cell>
          <cell r="AB63" t="str">
            <v>n.a</v>
          </cell>
          <cell r="AD63">
            <v>0</v>
          </cell>
          <cell r="AF63">
            <v>0</v>
          </cell>
          <cell r="AH63">
            <v>0.3</v>
          </cell>
          <cell r="AJ63" t="str">
            <v>n.a.</v>
          </cell>
          <cell r="AK63" t="str">
            <v>n.a.</v>
          </cell>
          <cell r="AN63" t="str">
            <v>Oranjestad West</v>
          </cell>
        </row>
        <row r="64">
          <cell r="L64" t="str">
            <v>Sranan Tongo</v>
          </cell>
          <cell r="O64">
            <v>0.43325768516571511</v>
          </cell>
          <cell r="Q64">
            <v>2.4062950082562451</v>
          </cell>
          <cell r="Y64" t="str">
            <v>Jewish</v>
          </cell>
          <cell r="AB64">
            <v>0.4</v>
          </cell>
          <cell r="AD64">
            <v>0.1</v>
          </cell>
          <cell r="AF64">
            <v>0.1</v>
          </cell>
          <cell r="AH64">
            <v>0.2</v>
          </cell>
          <cell r="AJ64">
            <v>0.21926771543923149</v>
          </cell>
          <cell r="AK64">
            <v>1.3933642576382339</v>
          </cell>
        </row>
        <row r="65">
          <cell r="L65" t="str">
            <v>Other</v>
          </cell>
          <cell r="O65">
            <v>0.41825309000846067</v>
          </cell>
          <cell r="Q65">
            <v>4.6019813110396361</v>
          </cell>
          <cell r="Y65" t="str">
            <v>Other</v>
          </cell>
          <cell r="AB65">
            <v>10.4</v>
          </cell>
          <cell r="AC65" t="str">
            <v>*</v>
          </cell>
          <cell r="AD65">
            <v>1.4</v>
          </cell>
          <cell r="AF65">
            <v>1.3</v>
          </cell>
          <cell r="AH65">
            <v>1.5</v>
          </cell>
          <cell r="AJ65">
            <v>3.9224557984129187</v>
          </cell>
          <cell r="AK65">
            <v>1.7510003186838687</v>
          </cell>
          <cell r="AN65" t="str">
            <v xml:space="preserve">   3- 4</v>
          </cell>
          <cell r="AO65">
            <v>144.9</v>
          </cell>
          <cell r="AP65">
            <v>115.5</v>
          </cell>
          <cell r="AQ65">
            <v>260.39999999999998</v>
          </cell>
          <cell r="AR65" t="str">
            <v/>
          </cell>
          <cell r="AS65">
            <v>26.25</v>
          </cell>
          <cell r="AT65">
            <v>33.6</v>
          </cell>
          <cell r="AU65">
            <v>59.85</v>
          </cell>
          <cell r="AV65" t="str">
            <v/>
          </cell>
          <cell r="AW65">
            <v>14.7</v>
          </cell>
          <cell r="AX65">
            <v>12.6</v>
          </cell>
          <cell r="AY65">
            <v>27.3</v>
          </cell>
          <cell r="AZ65" t="str">
            <v/>
          </cell>
          <cell r="BA65">
            <v>8.4</v>
          </cell>
          <cell r="BB65">
            <v>3.15</v>
          </cell>
          <cell r="BC65">
            <v>11.55</v>
          </cell>
          <cell r="BD65" t="str">
            <v/>
          </cell>
          <cell r="BE65">
            <v>0</v>
          </cell>
          <cell r="BF65">
            <v>0</v>
          </cell>
          <cell r="BG65">
            <v>0</v>
          </cell>
          <cell r="BH65" t="str">
            <v/>
          </cell>
          <cell r="BI65">
            <v>3.15</v>
          </cell>
          <cell r="BJ65">
            <v>4.2</v>
          </cell>
          <cell r="BK65">
            <v>7.35</v>
          </cell>
          <cell r="BM65">
            <v>0</v>
          </cell>
          <cell r="BN65">
            <v>0</v>
          </cell>
          <cell r="BO65">
            <v>0</v>
          </cell>
          <cell r="BQ65">
            <v>197.4</v>
          </cell>
          <cell r="BR65">
            <v>169.05</v>
          </cell>
          <cell r="BS65">
            <v>366.45</v>
          </cell>
        </row>
        <row r="66">
          <cell r="Y66" t="str">
            <v>No religion</v>
          </cell>
          <cell r="AB66">
            <v>1.7</v>
          </cell>
          <cell r="AD66">
            <v>1.2</v>
          </cell>
          <cell r="AF66">
            <v>1.6</v>
          </cell>
          <cell r="AH66">
            <v>2.7</v>
          </cell>
          <cell r="AJ66">
            <v>3.9178152118427763</v>
          </cell>
          <cell r="AK66">
            <v>2.2201763393625478</v>
          </cell>
          <cell r="AN66" t="str">
            <v xml:space="preserve">   5- 9</v>
          </cell>
          <cell r="AO66">
            <v>327.60000000000002</v>
          </cell>
          <cell r="AP66">
            <v>306.60000000000002</v>
          </cell>
          <cell r="AQ66">
            <v>634.20000000000005</v>
          </cell>
          <cell r="AR66" t="str">
            <v/>
          </cell>
          <cell r="AS66">
            <v>53.55</v>
          </cell>
          <cell r="AT66">
            <v>47.25</v>
          </cell>
          <cell r="AU66">
            <v>100.8</v>
          </cell>
          <cell r="AV66" t="str">
            <v/>
          </cell>
          <cell r="AW66">
            <v>34.65</v>
          </cell>
          <cell r="AX66">
            <v>31.5</v>
          </cell>
          <cell r="AY66">
            <v>66.150000000000006</v>
          </cell>
          <cell r="AZ66" t="str">
            <v/>
          </cell>
          <cell r="BA66">
            <v>21</v>
          </cell>
          <cell r="BB66">
            <v>13.65</v>
          </cell>
          <cell r="BC66">
            <v>34.65</v>
          </cell>
          <cell r="BD66" t="str">
            <v/>
          </cell>
          <cell r="BE66">
            <v>1.05</v>
          </cell>
          <cell r="BF66">
            <v>1.05</v>
          </cell>
          <cell r="BG66">
            <v>2.1</v>
          </cell>
          <cell r="BH66" t="str">
            <v/>
          </cell>
          <cell r="BI66">
            <v>7.35</v>
          </cell>
          <cell r="BJ66">
            <v>10.5</v>
          </cell>
          <cell r="BK66">
            <v>17.850000000000001</v>
          </cell>
          <cell r="BM66">
            <v>1.05</v>
          </cell>
          <cell r="BN66">
            <v>5.25</v>
          </cell>
          <cell r="BO66">
            <v>6.3</v>
          </cell>
          <cell r="BQ66">
            <v>446.25</v>
          </cell>
          <cell r="BR66">
            <v>415.8</v>
          </cell>
          <cell r="BS66">
            <v>862.05</v>
          </cell>
        </row>
        <row r="67">
          <cell r="L67" t="str">
            <v xml:space="preserve">Source: Population and Housing Census 2000. </v>
          </cell>
          <cell r="Y67" t="str">
            <v>Not Reported</v>
          </cell>
          <cell r="AB67" t="str">
            <v>-</v>
          </cell>
          <cell r="AD67" t="str">
            <v>-</v>
          </cell>
          <cell r="AF67" t="str">
            <v>-</v>
          </cell>
          <cell r="AH67">
            <v>0.1</v>
          </cell>
          <cell r="AJ67">
            <v>0.67404519931319329</v>
          </cell>
          <cell r="AK67">
            <v>7.9671399737892293E-2</v>
          </cell>
          <cell r="AN67" t="str">
            <v xml:space="preserve">  10-14</v>
          </cell>
          <cell r="AO67">
            <v>320.25</v>
          </cell>
          <cell r="AP67">
            <v>327.60000000000002</v>
          </cell>
          <cell r="AQ67">
            <v>647.85</v>
          </cell>
          <cell r="AR67" t="str">
            <v/>
          </cell>
          <cell r="AS67">
            <v>56.7</v>
          </cell>
          <cell r="AT67">
            <v>53.55</v>
          </cell>
          <cell r="AU67">
            <v>110.25</v>
          </cell>
          <cell r="AV67" t="str">
            <v/>
          </cell>
          <cell r="AW67">
            <v>28.35</v>
          </cell>
          <cell r="AX67">
            <v>21</v>
          </cell>
          <cell r="AY67">
            <v>49.35</v>
          </cell>
          <cell r="AZ67" t="str">
            <v/>
          </cell>
          <cell r="BA67">
            <v>14.7</v>
          </cell>
          <cell r="BB67">
            <v>14.7</v>
          </cell>
          <cell r="BC67">
            <v>29.4</v>
          </cell>
          <cell r="BD67" t="str">
            <v/>
          </cell>
          <cell r="BE67">
            <v>1.05</v>
          </cell>
          <cell r="BF67">
            <v>1.05</v>
          </cell>
          <cell r="BG67">
            <v>2.1</v>
          </cell>
          <cell r="BH67" t="str">
            <v/>
          </cell>
          <cell r="BI67">
            <v>5.25</v>
          </cell>
          <cell r="BJ67">
            <v>3.15</v>
          </cell>
          <cell r="BK67">
            <v>8.4</v>
          </cell>
          <cell r="BM67">
            <v>3.15</v>
          </cell>
          <cell r="BN67">
            <v>0</v>
          </cell>
          <cell r="BO67">
            <v>3.15</v>
          </cell>
          <cell r="BQ67">
            <v>429.45</v>
          </cell>
          <cell r="BR67">
            <v>421.05</v>
          </cell>
          <cell r="BS67">
            <v>850.5</v>
          </cell>
        </row>
        <row r="68">
          <cell r="Y68" t="str">
            <v>TOTAL</v>
          </cell>
          <cell r="AB68">
            <v>100.00000000000003</v>
          </cell>
          <cell r="AD68">
            <v>100</v>
          </cell>
          <cell r="AF68">
            <v>99.999999999999986</v>
          </cell>
          <cell r="AH68">
            <v>100</v>
          </cell>
          <cell r="AJ68">
            <v>100</v>
          </cell>
          <cell r="AK68">
            <v>99.998229524416914</v>
          </cell>
          <cell r="AN68" t="str">
            <v xml:space="preserve">  15-19</v>
          </cell>
          <cell r="AO68">
            <v>283.5</v>
          </cell>
          <cell r="AP68">
            <v>306.60000000000002</v>
          </cell>
          <cell r="AQ68">
            <v>590.1</v>
          </cell>
          <cell r="AR68" t="str">
            <v/>
          </cell>
          <cell r="AS68">
            <v>50.4</v>
          </cell>
          <cell r="AT68">
            <v>51.45</v>
          </cell>
          <cell r="AU68">
            <v>101.85</v>
          </cell>
          <cell r="AV68" t="str">
            <v/>
          </cell>
          <cell r="AW68">
            <v>21</v>
          </cell>
          <cell r="AX68">
            <v>23.1</v>
          </cell>
          <cell r="AY68">
            <v>44.1</v>
          </cell>
          <cell r="AZ68" t="str">
            <v/>
          </cell>
          <cell r="BA68">
            <v>13.65</v>
          </cell>
          <cell r="BB68">
            <v>15.75</v>
          </cell>
          <cell r="BC68">
            <v>29.4</v>
          </cell>
          <cell r="BD68" t="str">
            <v/>
          </cell>
          <cell r="BE68">
            <v>1.05</v>
          </cell>
          <cell r="BF68">
            <v>1.05</v>
          </cell>
          <cell r="BG68">
            <v>2.1</v>
          </cell>
          <cell r="BH68" t="str">
            <v/>
          </cell>
          <cell r="BI68">
            <v>10.5</v>
          </cell>
          <cell r="BJ68">
            <v>7.35</v>
          </cell>
          <cell r="BK68">
            <v>17.850000000000001</v>
          </cell>
          <cell r="BM68">
            <v>2.1</v>
          </cell>
          <cell r="BN68">
            <v>5.25</v>
          </cell>
          <cell r="BO68">
            <v>7.35</v>
          </cell>
          <cell r="BQ68">
            <v>382.2</v>
          </cell>
          <cell r="BR68">
            <v>410.55</v>
          </cell>
          <cell r="BS68">
            <v>792.75</v>
          </cell>
        </row>
        <row r="69">
          <cell r="AN69" t="str">
            <v xml:space="preserve">  20-24</v>
          </cell>
          <cell r="AO69">
            <v>194.25</v>
          </cell>
          <cell r="AP69">
            <v>231</v>
          </cell>
          <cell r="AQ69">
            <v>425.25</v>
          </cell>
          <cell r="AR69" t="str">
            <v/>
          </cell>
          <cell r="AS69">
            <v>69.3</v>
          </cell>
          <cell r="AT69">
            <v>84</v>
          </cell>
          <cell r="AU69">
            <v>153.30000000000001</v>
          </cell>
          <cell r="AV69" t="str">
            <v/>
          </cell>
          <cell r="AW69">
            <v>15.75</v>
          </cell>
          <cell r="AX69">
            <v>12.6</v>
          </cell>
          <cell r="AY69">
            <v>28.35</v>
          </cell>
          <cell r="AZ69" t="str">
            <v/>
          </cell>
          <cell r="BA69">
            <v>11.55</v>
          </cell>
          <cell r="BB69">
            <v>7.35</v>
          </cell>
          <cell r="BC69">
            <v>18.899999999999999</v>
          </cell>
          <cell r="BD69" t="str">
            <v/>
          </cell>
          <cell r="BE69">
            <v>1.05</v>
          </cell>
          <cell r="BF69">
            <v>0</v>
          </cell>
          <cell r="BG69">
            <v>1.05</v>
          </cell>
          <cell r="BH69" t="str">
            <v/>
          </cell>
          <cell r="BI69">
            <v>16.8</v>
          </cell>
          <cell r="BJ69">
            <v>12.6</v>
          </cell>
          <cell r="BK69">
            <v>29.4</v>
          </cell>
          <cell r="BM69">
            <v>5.25</v>
          </cell>
          <cell r="BN69">
            <v>6.3</v>
          </cell>
          <cell r="BO69">
            <v>11.55</v>
          </cell>
          <cell r="BQ69">
            <v>313.95</v>
          </cell>
          <cell r="BR69">
            <v>353.85</v>
          </cell>
          <cell r="BS69">
            <v>667.8</v>
          </cell>
        </row>
        <row r="70">
          <cell r="AN70" t="str">
            <v xml:space="preserve">  25-29</v>
          </cell>
          <cell r="AO70">
            <v>196.35</v>
          </cell>
          <cell r="AP70">
            <v>215.25</v>
          </cell>
          <cell r="AQ70">
            <v>411.6</v>
          </cell>
          <cell r="AR70" t="str">
            <v/>
          </cell>
          <cell r="AS70">
            <v>153.30000000000001</v>
          </cell>
          <cell r="AT70">
            <v>155.4</v>
          </cell>
          <cell r="AU70">
            <v>308.7</v>
          </cell>
          <cell r="AV70" t="str">
            <v/>
          </cell>
          <cell r="AW70">
            <v>16.8</v>
          </cell>
          <cell r="AX70">
            <v>29.4</v>
          </cell>
          <cell r="AY70">
            <v>46.2</v>
          </cell>
          <cell r="AZ70" t="str">
            <v/>
          </cell>
          <cell r="BA70">
            <v>14.7</v>
          </cell>
          <cell r="BB70">
            <v>28.35</v>
          </cell>
          <cell r="BC70">
            <v>43.05</v>
          </cell>
          <cell r="BD70" t="str">
            <v/>
          </cell>
          <cell r="BE70">
            <v>2.1</v>
          </cell>
          <cell r="BF70">
            <v>0</v>
          </cell>
          <cell r="BG70">
            <v>2.1</v>
          </cell>
          <cell r="BH70" t="str">
            <v/>
          </cell>
          <cell r="BI70">
            <v>33.6</v>
          </cell>
          <cell r="BJ70">
            <v>19.95</v>
          </cell>
          <cell r="BK70">
            <v>53.55</v>
          </cell>
          <cell r="BM70">
            <v>7.35</v>
          </cell>
          <cell r="BN70">
            <v>5.25</v>
          </cell>
          <cell r="BO70">
            <v>12.6</v>
          </cell>
          <cell r="BQ70">
            <v>424.2</v>
          </cell>
          <cell r="BR70">
            <v>453.6</v>
          </cell>
          <cell r="BS70">
            <v>877.8</v>
          </cell>
        </row>
        <row r="71">
          <cell r="Y71" t="str">
            <v>Source: Population Censuses 1960, 1972, 1981, 1991 and 2000.</v>
          </cell>
          <cell r="AN71" t="str">
            <v xml:space="preserve">  30-34</v>
          </cell>
          <cell r="AO71">
            <v>239.4</v>
          </cell>
          <cell r="AP71">
            <v>277.2</v>
          </cell>
          <cell r="AQ71">
            <v>516.6</v>
          </cell>
          <cell r="AR71" t="str">
            <v/>
          </cell>
          <cell r="AS71">
            <v>239.4</v>
          </cell>
          <cell r="AT71">
            <v>194.25</v>
          </cell>
          <cell r="AU71">
            <v>433.65</v>
          </cell>
          <cell r="AV71" t="str">
            <v/>
          </cell>
          <cell r="AW71">
            <v>32.549999999999997</v>
          </cell>
          <cell r="AX71">
            <v>36.75</v>
          </cell>
          <cell r="AY71">
            <v>69.3</v>
          </cell>
          <cell r="AZ71" t="str">
            <v/>
          </cell>
          <cell r="BA71">
            <v>21</v>
          </cell>
          <cell r="BB71">
            <v>28.35</v>
          </cell>
          <cell r="BC71">
            <v>49.35</v>
          </cell>
          <cell r="BD71" t="str">
            <v/>
          </cell>
          <cell r="BE71">
            <v>4.2</v>
          </cell>
          <cell r="BF71">
            <v>3.15</v>
          </cell>
          <cell r="BG71">
            <v>7.35</v>
          </cell>
          <cell r="BH71" t="str">
            <v/>
          </cell>
          <cell r="BI71">
            <v>31.5</v>
          </cell>
          <cell r="BJ71">
            <v>16.8</v>
          </cell>
          <cell r="BK71">
            <v>48.3</v>
          </cell>
          <cell r="BM71">
            <v>9.4499999999999993</v>
          </cell>
          <cell r="BN71">
            <v>4.2</v>
          </cell>
          <cell r="BO71">
            <v>13.65</v>
          </cell>
          <cell r="BQ71">
            <v>577.5</v>
          </cell>
          <cell r="BR71">
            <v>560.70000000000005</v>
          </cell>
          <cell r="BS71">
            <v>1138.2</v>
          </cell>
        </row>
        <row r="72">
          <cell r="Y72" t="str">
            <v>(*) Includes not reported as well</v>
          </cell>
          <cell r="AN72" t="str">
            <v xml:space="preserve">  35-39</v>
          </cell>
          <cell r="AO72">
            <v>325.5</v>
          </cell>
          <cell r="AP72">
            <v>364.35</v>
          </cell>
          <cell r="AQ72">
            <v>689.85</v>
          </cell>
          <cell r="AR72" t="str">
            <v/>
          </cell>
          <cell r="AS72">
            <v>204.75</v>
          </cell>
          <cell r="AT72">
            <v>219.45</v>
          </cell>
          <cell r="AU72">
            <v>424.2</v>
          </cell>
          <cell r="AV72" t="str">
            <v/>
          </cell>
          <cell r="AW72">
            <v>35.700000000000003</v>
          </cell>
          <cell r="AX72">
            <v>52.5</v>
          </cell>
          <cell r="AY72">
            <v>88.2</v>
          </cell>
          <cell r="AZ72" t="str">
            <v/>
          </cell>
          <cell r="BA72">
            <v>29.4</v>
          </cell>
          <cell r="BB72">
            <v>26.25</v>
          </cell>
          <cell r="BC72">
            <v>55.65</v>
          </cell>
          <cell r="BD72" t="str">
            <v/>
          </cell>
          <cell r="BE72">
            <v>2.1</v>
          </cell>
          <cell r="BF72">
            <v>1.05</v>
          </cell>
          <cell r="BG72">
            <v>3.15</v>
          </cell>
          <cell r="BH72" t="str">
            <v/>
          </cell>
          <cell r="BI72">
            <v>34.65</v>
          </cell>
          <cell r="BJ72">
            <v>21</v>
          </cell>
          <cell r="BK72">
            <v>55.65</v>
          </cell>
          <cell r="BM72">
            <v>6.3</v>
          </cell>
          <cell r="BN72">
            <v>4.2</v>
          </cell>
          <cell r="BO72">
            <v>10.5</v>
          </cell>
          <cell r="BQ72">
            <v>638.4</v>
          </cell>
          <cell r="BR72">
            <v>688.8</v>
          </cell>
          <cell r="BS72">
            <v>1327.2</v>
          </cell>
        </row>
        <row r="73">
          <cell r="Y73" t="str">
            <v xml:space="preserve">(n.a.. = not available). </v>
          </cell>
          <cell r="AN73" t="str">
            <v xml:space="preserve">  40-44</v>
          </cell>
          <cell r="AO73">
            <v>304.5</v>
          </cell>
          <cell r="AP73">
            <v>397.95</v>
          </cell>
          <cell r="AQ73">
            <v>702.45</v>
          </cell>
          <cell r="AR73" t="str">
            <v/>
          </cell>
          <cell r="AS73">
            <v>149.1</v>
          </cell>
          <cell r="AT73">
            <v>181.65</v>
          </cell>
          <cell r="AU73">
            <v>330.75</v>
          </cell>
          <cell r="AV73" t="str">
            <v/>
          </cell>
          <cell r="AW73">
            <v>27.3</v>
          </cell>
          <cell r="AX73">
            <v>28.35</v>
          </cell>
          <cell r="AY73">
            <v>55.65</v>
          </cell>
          <cell r="AZ73" t="str">
            <v/>
          </cell>
          <cell r="BA73">
            <v>18.899999999999999</v>
          </cell>
          <cell r="BB73">
            <v>32.549999999999997</v>
          </cell>
          <cell r="BC73">
            <v>51.45</v>
          </cell>
          <cell r="BD73" t="str">
            <v/>
          </cell>
          <cell r="BE73">
            <v>1.05</v>
          </cell>
          <cell r="BF73">
            <v>3.15</v>
          </cell>
          <cell r="BG73">
            <v>4.2</v>
          </cell>
          <cell r="BH73" t="str">
            <v/>
          </cell>
          <cell r="BI73">
            <v>27.3</v>
          </cell>
          <cell r="BJ73">
            <v>16.8</v>
          </cell>
          <cell r="BK73">
            <v>44.1</v>
          </cell>
          <cell r="BM73">
            <v>7.35</v>
          </cell>
          <cell r="BN73">
            <v>6.3</v>
          </cell>
          <cell r="BO73">
            <v>13.65</v>
          </cell>
          <cell r="BQ73">
            <v>535.5</v>
          </cell>
          <cell r="BR73">
            <v>666.75</v>
          </cell>
          <cell r="BS73">
            <v>1202.25</v>
          </cell>
        </row>
        <row r="74">
          <cell r="AN74" t="str">
            <v xml:space="preserve">  45-49</v>
          </cell>
          <cell r="AO74">
            <v>276.14999999999998</v>
          </cell>
          <cell r="AP74">
            <v>321.3</v>
          </cell>
          <cell r="AQ74">
            <v>597.45000000000005</v>
          </cell>
          <cell r="AR74" t="str">
            <v/>
          </cell>
          <cell r="AS74">
            <v>84</v>
          </cell>
          <cell r="AT74">
            <v>130.19999999999999</v>
          </cell>
          <cell r="AU74">
            <v>214.2</v>
          </cell>
          <cell r="AV74" t="str">
            <v/>
          </cell>
          <cell r="AW74">
            <v>27.3</v>
          </cell>
          <cell r="AX74">
            <v>24.15</v>
          </cell>
          <cell r="AY74">
            <v>51.45</v>
          </cell>
          <cell r="AZ74" t="str">
            <v/>
          </cell>
          <cell r="BA74">
            <v>18.899999999999999</v>
          </cell>
          <cell r="BB74">
            <v>36.75</v>
          </cell>
          <cell r="BC74">
            <v>55.65</v>
          </cell>
          <cell r="BD74" t="str">
            <v/>
          </cell>
          <cell r="BE74">
            <v>0</v>
          </cell>
          <cell r="BF74">
            <v>2.1</v>
          </cell>
          <cell r="BG74">
            <v>2.1</v>
          </cell>
          <cell r="BH74" t="str">
            <v/>
          </cell>
          <cell r="BI74">
            <v>17.850000000000001</v>
          </cell>
          <cell r="BJ74">
            <v>19.95</v>
          </cell>
          <cell r="BK74">
            <v>37.799999999999997</v>
          </cell>
          <cell r="BM74">
            <v>6.3</v>
          </cell>
          <cell r="BN74">
            <v>5.25</v>
          </cell>
          <cell r="BO74">
            <v>11.55</v>
          </cell>
          <cell r="BQ74">
            <v>430.5</v>
          </cell>
          <cell r="BR74">
            <v>539.70000000000005</v>
          </cell>
          <cell r="BS74">
            <v>970.2</v>
          </cell>
        </row>
        <row r="75">
          <cell r="AN75" t="str">
            <v xml:space="preserve">  50-54</v>
          </cell>
          <cell r="AO75">
            <v>217.35</v>
          </cell>
          <cell r="AP75">
            <v>274.05</v>
          </cell>
          <cell r="AQ75">
            <v>491.4</v>
          </cell>
          <cell r="AR75" t="str">
            <v/>
          </cell>
          <cell r="AS75">
            <v>58.8</v>
          </cell>
          <cell r="AT75">
            <v>75.599999999999994</v>
          </cell>
          <cell r="AU75">
            <v>134.4</v>
          </cell>
          <cell r="AV75" t="str">
            <v/>
          </cell>
          <cell r="AW75">
            <v>25.2</v>
          </cell>
          <cell r="AX75">
            <v>27.3</v>
          </cell>
          <cell r="AY75">
            <v>52.5</v>
          </cell>
          <cell r="AZ75" t="str">
            <v/>
          </cell>
          <cell r="BA75">
            <v>15.75</v>
          </cell>
          <cell r="BB75">
            <v>19.95</v>
          </cell>
          <cell r="BC75">
            <v>35.700000000000003</v>
          </cell>
          <cell r="BD75" t="str">
            <v/>
          </cell>
          <cell r="BE75">
            <v>1.05</v>
          </cell>
          <cell r="BF75">
            <v>1.05</v>
          </cell>
          <cell r="BG75">
            <v>2.1</v>
          </cell>
          <cell r="BH75" t="str">
            <v/>
          </cell>
          <cell r="BI75">
            <v>13.65</v>
          </cell>
          <cell r="BJ75">
            <v>17.850000000000001</v>
          </cell>
          <cell r="BK75">
            <v>31.5</v>
          </cell>
          <cell r="BM75">
            <v>2.1</v>
          </cell>
          <cell r="BN75">
            <v>5.25</v>
          </cell>
          <cell r="BO75">
            <v>7.35</v>
          </cell>
          <cell r="BQ75">
            <v>333.9</v>
          </cell>
          <cell r="BR75">
            <v>421.05</v>
          </cell>
          <cell r="BS75">
            <v>754.95</v>
          </cell>
        </row>
        <row r="76">
          <cell r="AN76" t="str">
            <v xml:space="preserve">  55-59</v>
          </cell>
          <cell r="AO76">
            <v>176.4</v>
          </cell>
          <cell r="AP76">
            <v>211.05</v>
          </cell>
          <cell r="AQ76">
            <v>387.45</v>
          </cell>
          <cell r="AR76" t="str">
            <v/>
          </cell>
          <cell r="AS76">
            <v>28.35</v>
          </cell>
          <cell r="AT76">
            <v>31.5</v>
          </cell>
          <cell r="AU76">
            <v>59.85</v>
          </cell>
          <cell r="AV76" t="str">
            <v/>
          </cell>
          <cell r="AW76">
            <v>11.55</v>
          </cell>
          <cell r="AX76">
            <v>21</v>
          </cell>
          <cell r="AY76">
            <v>32.549999999999997</v>
          </cell>
          <cell r="AZ76" t="str">
            <v/>
          </cell>
          <cell r="BA76">
            <v>7.35</v>
          </cell>
          <cell r="BB76">
            <v>10.5</v>
          </cell>
          <cell r="BC76">
            <v>17.850000000000001</v>
          </cell>
          <cell r="BD76" t="str">
            <v/>
          </cell>
          <cell r="BE76">
            <v>2.1</v>
          </cell>
          <cell r="BF76">
            <v>1.05</v>
          </cell>
          <cell r="BG76">
            <v>3.15</v>
          </cell>
          <cell r="BH76" t="str">
            <v/>
          </cell>
          <cell r="BI76">
            <v>6.3</v>
          </cell>
          <cell r="BJ76">
            <v>9.4499999999999993</v>
          </cell>
          <cell r="BK76">
            <v>15.75</v>
          </cell>
          <cell r="BM76">
            <v>2.1</v>
          </cell>
          <cell r="BN76">
            <v>0</v>
          </cell>
          <cell r="BO76">
            <v>2.1</v>
          </cell>
          <cell r="BQ76">
            <v>234.15</v>
          </cell>
          <cell r="BR76">
            <v>284.55</v>
          </cell>
          <cell r="BS76">
            <v>518.70000000000005</v>
          </cell>
        </row>
        <row r="77">
          <cell r="AN77" t="str">
            <v xml:space="preserve">  60-64</v>
          </cell>
          <cell r="AO77">
            <v>149.1</v>
          </cell>
          <cell r="AP77">
            <v>155.4</v>
          </cell>
          <cell r="AQ77">
            <v>304.5</v>
          </cell>
          <cell r="AR77" t="str">
            <v/>
          </cell>
          <cell r="AS77">
            <v>19.95</v>
          </cell>
          <cell r="AT77">
            <v>31.5</v>
          </cell>
          <cell r="AU77">
            <v>51.45</v>
          </cell>
          <cell r="AV77" t="str">
            <v/>
          </cell>
          <cell r="AW77">
            <v>15.75</v>
          </cell>
          <cell r="AX77">
            <v>17.850000000000001</v>
          </cell>
          <cell r="AY77">
            <v>33.6</v>
          </cell>
          <cell r="AZ77" t="str">
            <v/>
          </cell>
          <cell r="BA77">
            <v>3.15</v>
          </cell>
          <cell r="BB77">
            <v>8.4</v>
          </cell>
          <cell r="BC77">
            <v>11.55</v>
          </cell>
          <cell r="BD77" t="str">
            <v/>
          </cell>
          <cell r="BE77">
            <v>3.15</v>
          </cell>
          <cell r="BF77">
            <v>3.15</v>
          </cell>
          <cell r="BG77">
            <v>6.3</v>
          </cell>
          <cell r="BH77" t="str">
            <v/>
          </cell>
          <cell r="BI77">
            <v>7.35</v>
          </cell>
          <cell r="BJ77">
            <v>3.15</v>
          </cell>
          <cell r="BK77">
            <v>10.5</v>
          </cell>
          <cell r="BM77">
            <v>2.1</v>
          </cell>
          <cell r="BN77">
            <v>1.05</v>
          </cell>
          <cell r="BO77">
            <v>3.15</v>
          </cell>
          <cell r="BQ77">
            <v>200.55</v>
          </cell>
          <cell r="BR77">
            <v>220.5</v>
          </cell>
          <cell r="BS77">
            <v>421.05</v>
          </cell>
        </row>
        <row r="78">
          <cell r="AN78" t="str">
            <v xml:space="preserve">  65-69</v>
          </cell>
          <cell r="AO78">
            <v>97.65</v>
          </cell>
          <cell r="AP78">
            <v>150.15</v>
          </cell>
          <cell r="AQ78">
            <v>247.8</v>
          </cell>
          <cell r="AR78" t="str">
            <v/>
          </cell>
          <cell r="AS78">
            <v>6.3</v>
          </cell>
          <cell r="AT78">
            <v>25.2</v>
          </cell>
          <cell r="AU78">
            <v>31.5</v>
          </cell>
          <cell r="AV78" t="str">
            <v/>
          </cell>
          <cell r="AW78">
            <v>5.25</v>
          </cell>
          <cell r="AX78">
            <v>9.4499999999999993</v>
          </cell>
          <cell r="AY78">
            <v>14.7</v>
          </cell>
          <cell r="AZ78" t="str">
            <v/>
          </cell>
          <cell r="BA78">
            <v>2.1</v>
          </cell>
          <cell r="BB78">
            <v>10.5</v>
          </cell>
          <cell r="BC78">
            <v>12.6</v>
          </cell>
          <cell r="BD78" t="str">
            <v/>
          </cell>
          <cell r="BE78">
            <v>2.1</v>
          </cell>
          <cell r="BF78">
            <v>3.15</v>
          </cell>
          <cell r="BG78">
            <v>5.25</v>
          </cell>
          <cell r="BH78" t="str">
            <v/>
          </cell>
          <cell r="BI78">
            <v>0</v>
          </cell>
          <cell r="BJ78">
            <v>6.3</v>
          </cell>
          <cell r="BK78">
            <v>6.3</v>
          </cell>
          <cell r="BM78">
            <v>0</v>
          </cell>
          <cell r="BN78">
            <v>1.05</v>
          </cell>
          <cell r="BO78">
            <v>1.05</v>
          </cell>
          <cell r="BQ78">
            <v>113.4</v>
          </cell>
          <cell r="BR78">
            <v>205.8</v>
          </cell>
          <cell r="BS78">
            <v>319.2</v>
          </cell>
        </row>
        <row r="79">
          <cell r="AN79" t="str">
            <v xml:space="preserve">  70-74</v>
          </cell>
          <cell r="AO79">
            <v>52.5</v>
          </cell>
          <cell r="AP79">
            <v>87.15</v>
          </cell>
          <cell r="AQ79">
            <v>139.65</v>
          </cell>
          <cell r="AR79" t="str">
            <v/>
          </cell>
          <cell r="AS79">
            <v>7.35</v>
          </cell>
          <cell r="AT79">
            <v>12.6</v>
          </cell>
          <cell r="AU79">
            <v>19.95</v>
          </cell>
          <cell r="AV79" t="str">
            <v/>
          </cell>
          <cell r="AW79">
            <v>6.3</v>
          </cell>
          <cell r="AX79">
            <v>9.4499999999999993</v>
          </cell>
          <cell r="AY79">
            <v>15.75</v>
          </cell>
          <cell r="AZ79" t="str">
            <v/>
          </cell>
          <cell r="BA79">
            <v>7.35</v>
          </cell>
          <cell r="BB79">
            <v>5.25</v>
          </cell>
          <cell r="BC79">
            <v>12.6</v>
          </cell>
          <cell r="BD79" t="str">
            <v/>
          </cell>
          <cell r="BE79">
            <v>3.15</v>
          </cell>
          <cell r="BF79">
            <v>3.15</v>
          </cell>
          <cell r="BG79">
            <v>6.3</v>
          </cell>
          <cell r="BH79" t="str">
            <v/>
          </cell>
          <cell r="BI79">
            <v>2.1</v>
          </cell>
          <cell r="BJ79">
            <v>3.15</v>
          </cell>
          <cell r="BK79">
            <v>5.25</v>
          </cell>
          <cell r="BM79">
            <v>1.05</v>
          </cell>
          <cell r="BN79">
            <v>2.1</v>
          </cell>
          <cell r="BO79">
            <v>3.15</v>
          </cell>
          <cell r="BQ79">
            <v>79.8</v>
          </cell>
          <cell r="BR79">
            <v>122.85</v>
          </cell>
          <cell r="BS79">
            <v>202.65</v>
          </cell>
        </row>
        <row r="80">
          <cell r="AN80" t="str">
            <v xml:space="preserve">  75-79</v>
          </cell>
          <cell r="AO80">
            <v>53.55</v>
          </cell>
          <cell r="AP80">
            <v>50.4</v>
          </cell>
          <cell r="AQ80">
            <v>103.95</v>
          </cell>
          <cell r="AR80" t="str">
            <v/>
          </cell>
          <cell r="AS80">
            <v>2.1</v>
          </cell>
          <cell r="AT80">
            <v>9.4499999999999993</v>
          </cell>
          <cell r="AU80">
            <v>11.55</v>
          </cell>
          <cell r="AV80" t="str">
            <v/>
          </cell>
          <cell r="AW80">
            <v>4.2</v>
          </cell>
          <cell r="AX80">
            <v>5.25</v>
          </cell>
          <cell r="AY80">
            <v>9.4499999999999993</v>
          </cell>
          <cell r="AZ80" t="str">
            <v/>
          </cell>
          <cell r="BA80">
            <v>3.15</v>
          </cell>
          <cell r="BB80">
            <v>8.4</v>
          </cell>
          <cell r="BC80">
            <v>11.55</v>
          </cell>
          <cell r="BD80" t="str">
            <v/>
          </cell>
          <cell r="BE80">
            <v>1.05</v>
          </cell>
          <cell r="BF80">
            <v>1.05</v>
          </cell>
          <cell r="BG80">
            <v>2.1</v>
          </cell>
          <cell r="BH80" t="str">
            <v/>
          </cell>
          <cell r="BI80">
            <v>2.1</v>
          </cell>
          <cell r="BJ80">
            <v>3.15</v>
          </cell>
          <cell r="BK80">
            <v>5.25</v>
          </cell>
          <cell r="BM80">
            <v>0</v>
          </cell>
          <cell r="BN80">
            <v>1.05</v>
          </cell>
          <cell r="BO80">
            <v>1.05</v>
          </cell>
          <cell r="BQ80">
            <v>66.150000000000006</v>
          </cell>
          <cell r="BR80">
            <v>78.75</v>
          </cell>
          <cell r="BS80">
            <v>144.9</v>
          </cell>
        </row>
        <row r="81">
          <cell r="AN81" t="str">
            <v xml:space="preserve">  80-84</v>
          </cell>
          <cell r="AO81">
            <v>31.5</v>
          </cell>
          <cell r="AP81">
            <v>35.700000000000003</v>
          </cell>
          <cell r="AQ81">
            <v>67.2</v>
          </cell>
          <cell r="AR81" t="str">
            <v/>
          </cell>
          <cell r="AS81">
            <v>3.15</v>
          </cell>
          <cell r="AT81">
            <v>7.35</v>
          </cell>
          <cell r="AU81">
            <v>10.5</v>
          </cell>
          <cell r="AV81" t="str">
            <v/>
          </cell>
          <cell r="AW81">
            <v>2.1</v>
          </cell>
          <cell r="AX81">
            <v>2.1</v>
          </cell>
          <cell r="AY81">
            <v>4.2</v>
          </cell>
          <cell r="AZ81" t="str">
            <v/>
          </cell>
          <cell r="BA81">
            <v>2.1</v>
          </cell>
          <cell r="BB81">
            <v>1.05</v>
          </cell>
          <cell r="BC81">
            <v>3.15</v>
          </cell>
          <cell r="BD81" t="str">
            <v/>
          </cell>
          <cell r="BE81">
            <v>1.05</v>
          </cell>
          <cell r="BF81">
            <v>0</v>
          </cell>
          <cell r="BG81">
            <v>1.05</v>
          </cell>
          <cell r="BH81" t="str">
            <v/>
          </cell>
          <cell r="BI81">
            <v>1.05</v>
          </cell>
          <cell r="BJ81">
            <v>2.1</v>
          </cell>
          <cell r="BK81">
            <v>3.15</v>
          </cell>
          <cell r="BM81">
            <v>1.05</v>
          </cell>
          <cell r="BN81">
            <v>0</v>
          </cell>
          <cell r="BO81">
            <v>1.05</v>
          </cell>
          <cell r="BQ81">
            <v>42</v>
          </cell>
          <cell r="BR81">
            <v>48.3</v>
          </cell>
          <cell r="BS81">
            <v>90.3</v>
          </cell>
        </row>
        <row r="82">
          <cell r="AN82" t="str">
            <v xml:space="preserve">  85-89</v>
          </cell>
          <cell r="AO82">
            <v>9.4499999999999993</v>
          </cell>
          <cell r="AP82">
            <v>26.25</v>
          </cell>
          <cell r="AQ82">
            <v>35.700000000000003</v>
          </cell>
          <cell r="AR82" t="str">
            <v/>
          </cell>
          <cell r="AS82">
            <v>1.05</v>
          </cell>
          <cell r="AT82">
            <v>5.25</v>
          </cell>
          <cell r="AU82">
            <v>6.3</v>
          </cell>
          <cell r="AV82" t="str">
            <v/>
          </cell>
          <cell r="AW82">
            <v>1.05</v>
          </cell>
          <cell r="AX82">
            <v>3.15</v>
          </cell>
          <cell r="AY82">
            <v>4.2</v>
          </cell>
          <cell r="AZ82" t="str">
            <v/>
          </cell>
          <cell r="BA82">
            <v>2.1</v>
          </cell>
          <cell r="BB82">
            <v>2.1</v>
          </cell>
          <cell r="BC82">
            <v>4.2</v>
          </cell>
          <cell r="BD82" t="str">
            <v/>
          </cell>
          <cell r="BE82">
            <v>1.05</v>
          </cell>
          <cell r="BF82">
            <v>0</v>
          </cell>
          <cell r="BG82">
            <v>1.05</v>
          </cell>
          <cell r="BH82" t="str">
            <v/>
          </cell>
          <cell r="BI82">
            <v>1.05</v>
          </cell>
          <cell r="BJ82">
            <v>0</v>
          </cell>
          <cell r="BK82">
            <v>1.05</v>
          </cell>
          <cell r="BM82">
            <v>1.05</v>
          </cell>
          <cell r="BN82">
            <v>0</v>
          </cell>
          <cell r="BO82">
            <v>1.05</v>
          </cell>
          <cell r="BQ82">
            <v>16.8</v>
          </cell>
          <cell r="BR82">
            <v>36.75</v>
          </cell>
          <cell r="BS82">
            <v>53.55</v>
          </cell>
        </row>
        <row r="83">
          <cell r="AN83" t="str">
            <v xml:space="preserve">  90-94</v>
          </cell>
          <cell r="AO83">
            <v>1.05</v>
          </cell>
          <cell r="AP83">
            <v>10.5</v>
          </cell>
          <cell r="AQ83">
            <v>11.55</v>
          </cell>
          <cell r="AR83" t="str">
            <v/>
          </cell>
          <cell r="AS83">
            <v>0</v>
          </cell>
          <cell r="AT83">
            <v>0</v>
          </cell>
          <cell r="AU83">
            <v>0</v>
          </cell>
          <cell r="AV83" t="str">
            <v/>
          </cell>
          <cell r="AW83">
            <v>1.05</v>
          </cell>
          <cell r="AX83">
            <v>0</v>
          </cell>
          <cell r="AY83">
            <v>1.05</v>
          </cell>
          <cell r="AZ83" t="str">
            <v/>
          </cell>
          <cell r="BA83">
            <v>0</v>
          </cell>
          <cell r="BB83">
            <v>2.1</v>
          </cell>
          <cell r="BC83">
            <v>2.1</v>
          </cell>
          <cell r="BD83" t="str">
            <v/>
          </cell>
          <cell r="BE83">
            <v>0</v>
          </cell>
          <cell r="BF83">
            <v>0</v>
          </cell>
          <cell r="BG83">
            <v>0</v>
          </cell>
          <cell r="BH83" t="str">
            <v/>
          </cell>
          <cell r="BI83">
            <v>0</v>
          </cell>
          <cell r="BJ83">
            <v>0</v>
          </cell>
          <cell r="BK83">
            <v>0</v>
          </cell>
          <cell r="BM83">
            <v>0</v>
          </cell>
          <cell r="BN83">
            <v>0</v>
          </cell>
          <cell r="BO83">
            <v>0</v>
          </cell>
          <cell r="BQ83">
            <v>2.1</v>
          </cell>
          <cell r="BR83">
            <v>12.6</v>
          </cell>
          <cell r="BS83">
            <v>14.7</v>
          </cell>
        </row>
        <row r="84">
          <cell r="AN84" t="str">
            <v xml:space="preserve">   95+ </v>
          </cell>
          <cell r="AO84">
            <v>0</v>
          </cell>
          <cell r="AP84">
            <v>3.15</v>
          </cell>
          <cell r="AQ84">
            <v>3.15</v>
          </cell>
          <cell r="AR84" t="str">
            <v/>
          </cell>
          <cell r="AS84">
            <v>0</v>
          </cell>
          <cell r="AT84">
            <v>0</v>
          </cell>
          <cell r="AU84">
            <v>0</v>
          </cell>
          <cell r="AV84" t="str">
            <v/>
          </cell>
          <cell r="AW84">
            <v>0</v>
          </cell>
          <cell r="AX84">
            <v>0</v>
          </cell>
          <cell r="AY84">
            <v>0</v>
          </cell>
          <cell r="AZ84" t="str">
            <v/>
          </cell>
          <cell r="BA84">
            <v>0</v>
          </cell>
          <cell r="BB84">
            <v>1.05</v>
          </cell>
          <cell r="BC84">
            <v>1.05</v>
          </cell>
          <cell r="BD84" t="str">
            <v/>
          </cell>
          <cell r="BE84">
            <v>0</v>
          </cell>
          <cell r="BF84">
            <v>0</v>
          </cell>
          <cell r="BG84">
            <v>0</v>
          </cell>
          <cell r="BH84" t="str">
            <v/>
          </cell>
          <cell r="BI84">
            <v>0</v>
          </cell>
          <cell r="BJ84">
            <v>0</v>
          </cell>
          <cell r="BK84">
            <v>0</v>
          </cell>
          <cell r="BM84">
            <v>0</v>
          </cell>
          <cell r="BN84">
            <v>0</v>
          </cell>
          <cell r="BO84">
            <v>0</v>
          </cell>
          <cell r="BQ84">
            <v>0</v>
          </cell>
          <cell r="BR84">
            <v>4.2</v>
          </cell>
          <cell r="BS84">
            <v>4.2</v>
          </cell>
        </row>
        <row r="85">
          <cell r="AN85" t="str">
            <v>Not rep.</v>
          </cell>
          <cell r="AO85">
            <v>2.1</v>
          </cell>
          <cell r="AP85">
            <v>2.1</v>
          </cell>
          <cell r="AQ85">
            <v>4.2</v>
          </cell>
          <cell r="AR85" t="str">
            <v/>
          </cell>
          <cell r="AS85">
            <v>0</v>
          </cell>
          <cell r="AT85">
            <v>2.1</v>
          </cell>
          <cell r="AU85">
            <v>2.1</v>
          </cell>
          <cell r="AV85" t="str">
            <v/>
          </cell>
          <cell r="AW85">
            <v>0</v>
          </cell>
          <cell r="AX85">
            <v>0</v>
          </cell>
          <cell r="AY85">
            <v>0</v>
          </cell>
          <cell r="AZ85" t="str">
            <v/>
          </cell>
          <cell r="BA85">
            <v>1.05</v>
          </cell>
          <cell r="BB85">
            <v>1.05</v>
          </cell>
          <cell r="BC85">
            <v>2.1</v>
          </cell>
          <cell r="BD85" t="str">
            <v/>
          </cell>
          <cell r="BE85">
            <v>0</v>
          </cell>
          <cell r="BF85">
            <v>0</v>
          </cell>
          <cell r="BG85">
            <v>0</v>
          </cell>
          <cell r="BH85" t="str">
            <v/>
          </cell>
          <cell r="BI85">
            <v>0</v>
          </cell>
          <cell r="BJ85">
            <v>0</v>
          </cell>
          <cell r="BK85">
            <v>0</v>
          </cell>
          <cell r="BM85">
            <v>31.5</v>
          </cell>
          <cell r="BN85">
            <v>34.65</v>
          </cell>
          <cell r="BO85">
            <v>66.150000000000006</v>
          </cell>
          <cell r="BQ85">
            <v>34.65</v>
          </cell>
          <cell r="BR85">
            <v>39.9</v>
          </cell>
          <cell r="BS85">
            <v>74.55</v>
          </cell>
        </row>
        <row r="86">
          <cell r="AN86" t="str">
            <v>All ages</v>
          </cell>
          <cell r="AO86">
            <v>3403.05</v>
          </cell>
          <cell r="AP86">
            <v>3869.25</v>
          </cell>
          <cell r="AQ86">
            <v>7272.3</v>
          </cell>
          <cell r="AS86">
            <v>1213.8</v>
          </cell>
          <cell r="AT86">
            <v>1351.35</v>
          </cell>
          <cell r="AU86">
            <v>2565.15</v>
          </cell>
          <cell r="AW86">
            <v>326.55</v>
          </cell>
          <cell r="AX86">
            <v>367.5</v>
          </cell>
          <cell r="AY86">
            <v>694.05</v>
          </cell>
          <cell r="BA86">
            <v>216.3</v>
          </cell>
          <cell r="BB86">
            <v>277.2</v>
          </cell>
          <cell r="BC86">
            <v>493.5</v>
          </cell>
          <cell r="BE86">
            <v>28.35</v>
          </cell>
          <cell r="BF86">
            <v>25.2</v>
          </cell>
          <cell r="BG86">
            <v>53.55</v>
          </cell>
          <cell r="BI86">
            <v>221.55</v>
          </cell>
          <cell r="BJ86">
            <v>177.45</v>
          </cell>
          <cell r="BK86">
            <v>399</v>
          </cell>
          <cell r="BM86">
            <v>89.25</v>
          </cell>
          <cell r="BN86">
            <v>87.15</v>
          </cell>
          <cell r="BO86">
            <v>176.4</v>
          </cell>
          <cell r="BQ86">
            <v>5498.85</v>
          </cell>
          <cell r="BR86">
            <v>6155.1</v>
          </cell>
          <cell r="BS86">
            <v>11653.95</v>
          </cell>
        </row>
        <row r="88">
          <cell r="AN88" t="str">
            <v>Oranjestad East</v>
          </cell>
        </row>
        <row r="90">
          <cell r="AN90" t="str">
            <v xml:space="preserve">   3- 4</v>
          </cell>
          <cell r="AO90">
            <v>151.19999999999999</v>
          </cell>
          <cell r="AP90">
            <v>157.5</v>
          </cell>
          <cell r="AQ90">
            <v>308.7</v>
          </cell>
          <cell r="AR90" t="str">
            <v/>
          </cell>
          <cell r="AS90">
            <v>18.899999999999999</v>
          </cell>
          <cell r="AT90">
            <v>19.95</v>
          </cell>
          <cell r="AU90">
            <v>38.85</v>
          </cell>
          <cell r="AV90" t="str">
            <v/>
          </cell>
          <cell r="AW90">
            <v>14.7</v>
          </cell>
          <cell r="AX90">
            <v>22.05</v>
          </cell>
          <cell r="AY90">
            <v>36.75</v>
          </cell>
          <cell r="AZ90" t="str">
            <v/>
          </cell>
          <cell r="BA90">
            <v>8.4</v>
          </cell>
          <cell r="BB90">
            <v>3.15</v>
          </cell>
          <cell r="BC90">
            <v>11.55</v>
          </cell>
          <cell r="BD90" t="str">
            <v/>
          </cell>
          <cell r="BE90">
            <v>1.05</v>
          </cell>
          <cell r="BF90">
            <v>0</v>
          </cell>
          <cell r="BG90">
            <v>1.05</v>
          </cell>
          <cell r="BH90" t="str">
            <v/>
          </cell>
          <cell r="BI90">
            <v>1.05</v>
          </cell>
          <cell r="BJ90">
            <v>6.3</v>
          </cell>
          <cell r="BK90">
            <v>7.35</v>
          </cell>
          <cell r="BM90">
            <v>2.1</v>
          </cell>
          <cell r="BN90">
            <v>3.15</v>
          </cell>
          <cell r="BO90">
            <v>5.25</v>
          </cell>
          <cell r="BQ90">
            <v>197.4</v>
          </cell>
          <cell r="BR90">
            <v>212.1</v>
          </cell>
          <cell r="BS90">
            <v>409.5</v>
          </cell>
        </row>
        <row r="91">
          <cell r="AN91" t="str">
            <v xml:space="preserve">   5- 9</v>
          </cell>
          <cell r="AO91">
            <v>382.2</v>
          </cell>
          <cell r="AP91">
            <v>370.65</v>
          </cell>
          <cell r="AQ91">
            <v>752.85</v>
          </cell>
          <cell r="AR91" t="str">
            <v/>
          </cell>
          <cell r="AS91">
            <v>66.150000000000006</v>
          </cell>
          <cell r="AT91">
            <v>58.8</v>
          </cell>
          <cell r="AU91">
            <v>124.95</v>
          </cell>
          <cell r="AV91" t="str">
            <v/>
          </cell>
          <cell r="AW91">
            <v>56.7</v>
          </cell>
          <cell r="AX91">
            <v>53.55</v>
          </cell>
          <cell r="AY91">
            <v>110.25</v>
          </cell>
          <cell r="AZ91" t="str">
            <v/>
          </cell>
          <cell r="BA91">
            <v>14.7</v>
          </cell>
          <cell r="BB91">
            <v>15.75</v>
          </cell>
          <cell r="BC91">
            <v>30.45</v>
          </cell>
          <cell r="BD91" t="str">
            <v/>
          </cell>
          <cell r="BE91">
            <v>2.1</v>
          </cell>
          <cell r="BF91">
            <v>2.1</v>
          </cell>
          <cell r="BG91">
            <v>4.2</v>
          </cell>
          <cell r="BH91" t="str">
            <v/>
          </cell>
          <cell r="BI91">
            <v>7.35</v>
          </cell>
          <cell r="BJ91">
            <v>8.4</v>
          </cell>
          <cell r="BK91">
            <v>15.75</v>
          </cell>
          <cell r="BM91">
            <v>0</v>
          </cell>
          <cell r="BN91">
            <v>0</v>
          </cell>
          <cell r="BO91">
            <v>0</v>
          </cell>
          <cell r="BQ91">
            <v>529.20000000000005</v>
          </cell>
          <cell r="BR91">
            <v>509.25</v>
          </cell>
          <cell r="BS91">
            <v>1038.45</v>
          </cell>
        </row>
        <row r="92">
          <cell r="AN92" t="str">
            <v xml:space="preserve">  10-14</v>
          </cell>
          <cell r="AO92">
            <v>373.8</v>
          </cell>
          <cell r="AP92">
            <v>361.2</v>
          </cell>
          <cell r="AQ92">
            <v>735</v>
          </cell>
          <cell r="AR92" t="str">
            <v/>
          </cell>
          <cell r="AS92">
            <v>48.3</v>
          </cell>
          <cell r="AT92">
            <v>49.35</v>
          </cell>
          <cell r="AU92">
            <v>97.65</v>
          </cell>
          <cell r="AV92" t="str">
            <v/>
          </cell>
          <cell r="AW92">
            <v>45.15</v>
          </cell>
          <cell r="AX92">
            <v>45.15</v>
          </cell>
          <cell r="AY92">
            <v>90.3</v>
          </cell>
          <cell r="AZ92" t="str">
            <v/>
          </cell>
          <cell r="BA92">
            <v>16.8</v>
          </cell>
          <cell r="BB92">
            <v>24.15</v>
          </cell>
          <cell r="BC92">
            <v>40.950000000000003</v>
          </cell>
          <cell r="BD92" t="str">
            <v/>
          </cell>
          <cell r="BE92">
            <v>0</v>
          </cell>
          <cell r="BF92">
            <v>0</v>
          </cell>
          <cell r="BG92">
            <v>0</v>
          </cell>
          <cell r="BH92" t="str">
            <v/>
          </cell>
          <cell r="BI92">
            <v>11.55</v>
          </cell>
          <cell r="BJ92">
            <v>5.25</v>
          </cell>
          <cell r="BK92">
            <v>16.8</v>
          </cell>
          <cell r="BM92">
            <v>1.05</v>
          </cell>
          <cell r="BN92">
            <v>2.1</v>
          </cell>
          <cell r="BO92">
            <v>3.15</v>
          </cell>
          <cell r="BQ92">
            <v>496.65</v>
          </cell>
          <cell r="BR92">
            <v>487.2</v>
          </cell>
          <cell r="BS92">
            <v>983.85</v>
          </cell>
        </row>
        <row r="93">
          <cell r="AN93" t="str">
            <v xml:space="preserve">  15-19</v>
          </cell>
          <cell r="AO93">
            <v>376.95</v>
          </cell>
          <cell r="AP93">
            <v>351.75</v>
          </cell>
          <cell r="AQ93">
            <v>728.7</v>
          </cell>
          <cell r="AR93" t="str">
            <v/>
          </cell>
          <cell r="AS93">
            <v>44.1</v>
          </cell>
          <cell r="AT93">
            <v>53.55</v>
          </cell>
          <cell r="AU93">
            <v>97.65</v>
          </cell>
          <cell r="AV93" t="str">
            <v/>
          </cell>
          <cell r="AW93">
            <v>29.4</v>
          </cell>
          <cell r="AX93">
            <v>31.5</v>
          </cell>
          <cell r="AY93">
            <v>60.9</v>
          </cell>
          <cell r="AZ93" t="str">
            <v/>
          </cell>
          <cell r="BA93">
            <v>18.899999999999999</v>
          </cell>
          <cell r="BB93">
            <v>15.75</v>
          </cell>
          <cell r="BC93">
            <v>34.65</v>
          </cell>
          <cell r="BD93" t="str">
            <v/>
          </cell>
          <cell r="BE93">
            <v>2.1</v>
          </cell>
          <cell r="BF93">
            <v>2.1</v>
          </cell>
          <cell r="BG93">
            <v>4.2</v>
          </cell>
          <cell r="BH93" t="str">
            <v/>
          </cell>
          <cell r="BI93">
            <v>6.3</v>
          </cell>
          <cell r="BJ93">
            <v>3.15</v>
          </cell>
          <cell r="BK93">
            <v>9.4499999999999993</v>
          </cell>
          <cell r="BM93">
            <v>1.05</v>
          </cell>
          <cell r="BN93">
            <v>0</v>
          </cell>
          <cell r="BO93">
            <v>1.05</v>
          </cell>
          <cell r="BQ93">
            <v>478.8</v>
          </cell>
          <cell r="BR93">
            <v>457.8</v>
          </cell>
          <cell r="BS93">
            <v>936.6</v>
          </cell>
        </row>
        <row r="94">
          <cell r="AN94" t="str">
            <v xml:space="preserve">  20-24</v>
          </cell>
          <cell r="AO94">
            <v>286.64999999999998</v>
          </cell>
          <cell r="AP94">
            <v>263.55</v>
          </cell>
          <cell r="AQ94">
            <v>550.20000000000005</v>
          </cell>
          <cell r="AR94" t="str">
            <v/>
          </cell>
          <cell r="AS94">
            <v>71.400000000000006</v>
          </cell>
          <cell r="AT94">
            <v>102.9</v>
          </cell>
          <cell r="AU94">
            <v>174.3</v>
          </cell>
          <cell r="AV94" t="str">
            <v/>
          </cell>
          <cell r="AW94">
            <v>11.55</v>
          </cell>
          <cell r="AX94">
            <v>25.2</v>
          </cell>
          <cell r="AY94">
            <v>36.75</v>
          </cell>
          <cell r="AZ94" t="str">
            <v/>
          </cell>
          <cell r="BA94">
            <v>23.1</v>
          </cell>
          <cell r="BB94">
            <v>9.4499999999999993</v>
          </cell>
          <cell r="BC94">
            <v>32.549999999999997</v>
          </cell>
          <cell r="BD94" t="str">
            <v/>
          </cell>
          <cell r="BE94">
            <v>2.1</v>
          </cell>
          <cell r="BF94">
            <v>1.05</v>
          </cell>
          <cell r="BG94">
            <v>3.15</v>
          </cell>
          <cell r="BH94" t="str">
            <v/>
          </cell>
          <cell r="BI94">
            <v>14.7</v>
          </cell>
          <cell r="BJ94">
            <v>9.4499999999999993</v>
          </cell>
          <cell r="BK94">
            <v>24.15</v>
          </cell>
          <cell r="BM94">
            <v>1.05</v>
          </cell>
          <cell r="BN94">
            <v>1.05</v>
          </cell>
          <cell r="BO94">
            <v>2.1</v>
          </cell>
          <cell r="BQ94">
            <v>410.55</v>
          </cell>
          <cell r="BR94">
            <v>412.65</v>
          </cell>
          <cell r="BS94">
            <v>823.2</v>
          </cell>
        </row>
        <row r="95">
          <cell r="AN95" t="str">
            <v xml:space="preserve">  25-29</v>
          </cell>
          <cell r="AO95">
            <v>264.60000000000002</v>
          </cell>
          <cell r="AP95">
            <v>287.7</v>
          </cell>
          <cell r="AQ95">
            <v>552.29999999999995</v>
          </cell>
          <cell r="AR95" t="str">
            <v/>
          </cell>
          <cell r="AS95">
            <v>136.5</v>
          </cell>
          <cell r="AT95">
            <v>164.85</v>
          </cell>
          <cell r="AU95">
            <v>301.35000000000002</v>
          </cell>
          <cell r="AV95" t="str">
            <v/>
          </cell>
          <cell r="AW95">
            <v>28.35</v>
          </cell>
          <cell r="AX95">
            <v>34.65</v>
          </cell>
          <cell r="AY95">
            <v>63</v>
          </cell>
          <cell r="AZ95" t="str">
            <v/>
          </cell>
          <cell r="BA95">
            <v>29.4</v>
          </cell>
          <cell r="BB95">
            <v>30.45</v>
          </cell>
          <cell r="BC95">
            <v>59.85</v>
          </cell>
          <cell r="BD95" t="str">
            <v/>
          </cell>
          <cell r="BE95">
            <v>6.3</v>
          </cell>
          <cell r="BF95">
            <v>1.05</v>
          </cell>
          <cell r="BG95">
            <v>7.35</v>
          </cell>
          <cell r="BH95" t="str">
            <v/>
          </cell>
          <cell r="BI95">
            <v>26.25</v>
          </cell>
          <cell r="BJ95">
            <v>15.75</v>
          </cell>
          <cell r="BK95">
            <v>42</v>
          </cell>
          <cell r="BM95">
            <v>2.1</v>
          </cell>
          <cell r="BN95">
            <v>5.25</v>
          </cell>
          <cell r="BO95">
            <v>7.35</v>
          </cell>
          <cell r="BQ95">
            <v>493.5</v>
          </cell>
          <cell r="BR95">
            <v>539.70000000000005</v>
          </cell>
          <cell r="BS95">
            <v>1033.2</v>
          </cell>
        </row>
        <row r="96">
          <cell r="AN96" t="str">
            <v xml:space="preserve">  30-34</v>
          </cell>
          <cell r="AO96">
            <v>306.60000000000002</v>
          </cell>
          <cell r="AP96">
            <v>329.7</v>
          </cell>
          <cell r="AQ96">
            <v>636.29999999999995</v>
          </cell>
          <cell r="AR96" t="str">
            <v/>
          </cell>
          <cell r="AS96">
            <v>176.4</v>
          </cell>
          <cell r="AT96">
            <v>190.05</v>
          </cell>
          <cell r="AU96">
            <v>366.45</v>
          </cell>
          <cell r="AV96" t="str">
            <v/>
          </cell>
          <cell r="AW96">
            <v>58.8</v>
          </cell>
          <cell r="AX96">
            <v>63</v>
          </cell>
          <cell r="AY96">
            <v>121.8</v>
          </cell>
          <cell r="AZ96" t="str">
            <v/>
          </cell>
          <cell r="BA96">
            <v>26.25</v>
          </cell>
          <cell r="BB96">
            <v>35.700000000000003</v>
          </cell>
          <cell r="BC96">
            <v>61.95</v>
          </cell>
          <cell r="BD96" t="str">
            <v/>
          </cell>
          <cell r="BE96">
            <v>2.1</v>
          </cell>
          <cell r="BF96">
            <v>3.15</v>
          </cell>
          <cell r="BG96">
            <v>5.25</v>
          </cell>
          <cell r="BH96" t="str">
            <v/>
          </cell>
          <cell r="BI96">
            <v>18.899999999999999</v>
          </cell>
          <cell r="BJ96">
            <v>9.4499999999999993</v>
          </cell>
          <cell r="BK96">
            <v>28.35</v>
          </cell>
          <cell r="BM96">
            <v>2.1</v>
          </cell>
          <cell r="BN96">
            <v>3.15</v>
          </cell>
          <cell r="BO96">
            <v>5.25</v>
          </cell>
          <cell r="BQ96">
            <v>591.15</v>
          </cell>
          <cell r="BR96">
            <v>634.20000000000005</v>
          </cell>
          <cell r="BS96">
            <v>1225.3499999999999</v>
          </cell>
        </row>
        <row r="97">
          <cell r="AN97" t="str">
            <v xml:space="preserve">  35-39</v>
          </cell>
          <cell r="AO97">
            <v>342.3</v>
          </cell>
          <cell r="AP97">
            <v>402.15</v>
          </cell>
          <cell r="AQ97">
            <v>744.45</v>
          </cell>
          <cell r="AR97" t="str">
            <v/>
          </cell>
          <cell r="AS97">
            <v>158.55000000000001</v>
          </cell>
          <cell r="AT97">
            <v>195.3</v>
          </cell>
          <cell r="AU97">
            <v>353.85</v>
          </cell>
          <cell r="AV97" t="str">
            <v/>
          </cell>
          <cell r="AW97">
            <v>72.45</v>
          </cell>
          <cell r="AX97">
            <v>68.25</v>
          </cell>
          <cell r="AY97">
            <v>140.69999999999999</v>
          </cell>
          <cell r="AZ97" t="str">
            <v/>
          </cell>
          <cell r="BA97">
            <v>40.950000000000003</v>
          </cell>
          <cell r="BB97">
            <v>45.15</v>
          </cell>
          <cell r="BC97">
            <v>86.1</v>
          </cell>
          <cell r="BD97" t="str">
            <v/>
          </cell>
          <cell r="BE97">
            <v>2.1</v>
          </cell>
          <cell r="BF97">
            <v>3.15</v>
          </cell>
          <cell r="BG97">
            <v>5.25</v>
          </cell>
          <cell r="BH97" t="str">
            <v/>
          </cell>
          <cell r="BI97">
            <v>16.8</v>
          </cell>
          <cell r="BJ97">
            <v>22.05</v>
          </cell>
          <cell r="BK97">
            <v>38.85</v>
          </cell>
          <cell r="BM97">
            <v>5.25</v>
          </cell>
          <cell r="BN97">
            <v>9.4499999999999993</v>
          </cell>
          <cell r="BO97">
            <v>14.7</v>
          </cell>
          <cell r="BQ97">
            <v>638.4</v>
          </cell>
          <cell r="BR97">
            <v>745.5</v>
          </cell>
          <cell r="BS97">
            <v>1383.9</v>
          </cell>
        </row>
        <row r="98">
          <cell r="AN98" t="str">
            <v xml:space="preserve">  40-44</v>
          </cell>
          <cell r="AO98">
            <v>351.75</v>
          </cell>
          <cell r="AP98">
            <v>433.65</v>
          </cell>
          <cell r="AQ98">
            <v>785.4</v>
          </cell>
          <cell r="AR98" t="str">
            <v/>
          </cell>
          <cell r="AS98">
            <v>128.1</v>
          </cell>
          <cell r="AT98">
            <v>185.85</v>
          </cell>
          <cell r="AU98">
            <v>313.95</v>
          </cell>
          <cell r="AV98" t="str">
            <v/>
          </cell>
          <cell r="AW98">
            <v>54.6</v>
          </cell>
          <cell r="AX98">
            <v>57.75</v>
          </cell>
          <cell r="AY98">
            <v>112.35</v>
          </cell>
          <cell r="AZ98" t="str">
            <v/>
          </cell>
          <cell r="BA98">
            <v>18.899999999999999</v>
          </cell>
          <cell r="BB98">
            <v>32.549999999999997</v>
          </cell>
          <cell r="BC98">
            <v>51.45</v>
          </cell>
          <cell r="BD98" t="str">
            <v/>
          </cell>
          <cell r="BE98">
            <v>4.2</v>
          </cell>
          <cell r="BF98">
            <v>2.1</v>
          </cell>
          <cell r="BG98">
            <v>6.3</v>
          </cell>
          <cell r="BH98" t="str">
            <v/>
          </cell>
          <cell r="BI98">
            <v>22.05</v>
          </cell>
          <cell r="BJ98">
            <v>22.05</v>
          </cell>
          <cell r="BK98">
            <v>44.1</v>
          </cell>
          <cell r="BM98">
            <v>3.15</v>
          </cell>
          <cell r="BN98">
            <v>6.3</v>
          </cell>
          <cell r="BO98">
            <v>9.4499999999999993</v>
          </cell>
          <cell r="BQ98">
            <v>582.75</v>
          </cell>
          <cell r="BR98">
            <v>740.25</v>
          </cell>
          <cell r="BS98">
            <v>1323</v>
          </cell>
        </row>
        <row r="99">
          <cell r="AN99" t="str">
            <v xml:space="preserve">  45-49</v>
          </cell>
          <cell r="AO99">
            <v>341.25</v>
          </cell>
          <cell r="AP99">
            <v>386.4</v>
          </cell>
          <cell r="AQ99">
            <v>727.65</v>
          </cell>
          <cell r="AR99" t="str">
            <v/>
          </cell>
          <cell r="AS99">
            <v>69.3</v>
          </cell>
          <cell r="AT99">
            <v>131.25</v>
          </cell>
          <cell r="AU99">
            <v>200.55</v>
          </cell>
          <cell r="AV99" t="str">
            <v/>
          </cell>
          <cell r="AW99">
            <v>46.2</v>
          </cell>
          <cell r="AX99">
            <v>35.700000000000003</v>
          </cell>
          <cell r="AY99">
            <v>81.900000000000006</v>
          </cell>
          <cell r="AZ99" t="str">
            <v/>
          </cell>
          <cell r="BA99">
            <v>23.1</v>
          </cell>
          <cell r="BB99">
            <v>37.799999999999997</v>
          </cell>
          <cell r="BC99">
            <v>60.9</v>
          </cell>
          <cell r="BD99" t="str">
            <v/>
          </cell>
          <cell r="BE99">
            <v>1.05</v>
          </cell>
          <cell r="BF99">
            <v>2.1</v>
          </cell>
          <cell r="BG99">
            <v>3.15</v>
          </cell>
          <cell r="BH99" t="str">
            <v/>
          </cell>
          <cell r="BI99">
            <v>14.7</v>
          </cell>
          <cell r="BJ99">
            <v>25.2</v>
          </cell>
          <cell r="BK99">
            <v>39.9</v>
          </cell>
          <cell r="BM99">
            <v>2.1</v>
          </cell>
          <cell r="BN99">
            <v>2.1</v>
          </cell>
          <cell r="BO99">
            <v>4.2</v>
          </cell>
          <cell r="BQ99">
            <v>497.7</v>
          </cell>
          <cell r="BR99">
            <v>620.54999999999995</v>
          </cell>
          <cell r="BS99">
            <v>1118.25</v>
          </cell>
        </row>
        <row r="100">
          <cell r="AN100" t="str">
            <v xml:space="preserve">  50-54</v>
          </cell>
          <cell r="AO100">
            <v>262.5</v>
          </cell>
          <cell r="AP100">
            <v>306.60000000000002</v>
          </cell>
          <cell r="AQ100">
            <v>569.1</v>
          </cell>
          <cell r="AR100" t="str">
            <v/>
          </cell>
          <cell r="AS100">
            <v>73.5</v>
          </cell>
          <cell r="AT100">
            <v>90.3</v>
          </cell>
          <cell r="AU100">
            <v>163.80000000000001</v>
          </cell>
          <cell r="AV100" t="str">
            <v/>
          </cell>
          <cell r="AW100">
            <v>34.65</v>
          </cell>
          <cell r="AX100">
            <v>27.3</v>
          </cell>
          <cell r="AY100">
            <v>61.95</v>
          </cell>
          <cell r="AZ100" t="str">
            <v/>
          </cell>
          <cell r="BA100">
            <v>23.1</v>
          </cell>
          <cell r="BB100">
            <v>29.4</v>
          </cell>
          <cell r="BC100">
            <v>52.5</v>
          </cell>
          <cell r="BD100" t="str">
            <v/>
          </cell>
          <cell r="BE100">
            <v>2.1</v>
          </cell>
          <cell r="BF100">
            <v>3.15</v>
          </cell>
          <cell r="BG100">
            <v>5.25</v>
          </cell>
          <cell r="BH100" t="str">
            <v/>
          </cell>
          <cell r="BI100">
            <v>8.4</v>
          </cell>
          <cell r="BJ100">
            <v>8.4</v>
          </cell>
          <cell r="BK100">
            <v>16.8</v>
          </cell>
          <cell r="BM100">
            <v>2.1</v>
          </cell>
          <cell r="BN100">
            <v>1.05</v>
          </cell>
          <cell r="BO100">
            <v>3.15</v>
          </cell>
          <cell r="BQ100">
            <v>406.35</v>
          </cell>
          <cell r="BR100">
            <v>466.2</v>
          </cell>
          <cell r="BS100">
            <v>872.55</v>
          </cell>
        </row>
        <row r="101">
          <cell r="AN101" t="str">
            <v xml:space="preserve">  55-59</v>
          </cell>
          <cell r="AO101">
            <v>204.75</v>
          </cell>
          <cell r="AP101">
            <v>256.2</v>
          </cell>
          <cell r="AQ101">
            <v>460.95</v>
          </cell>
          <cell r="AR101" t="str">
            <v/>
          </cell>
          <cell r="AS101">
            <v>30.45</v>
          </cell>
          <cell r="AT101">
            <v>55.65</v>
          </cell>
          <cell r="AU101">
            <v>86.1</v>
          </cell>
          <cell r="AV101" t="str">
            <v/>
          </cell>
          <cell r="AW101">
            <v>23.1</v>
          </cell>
          <cell r="AX101">
            <v>26.25</v>
          </cell>
          <cell r="AY101">
            <v>49.35</v>
          </cell>
          <cell r="AZ101" t="str">
            <v/>
          </cell>
          <cell r="BA101">
            <v>9.4499999999999993</v>
          </cell>
          <cell r="BB101">
            <v>34.65</v>
          </cell>
          <cell r="BC101">
            <v>44.1</v>
          </cell>
          <cell r="BD101" t="str">
            <v/>
          </cell>
          <cell r="BE101">
            <v>1.05</v>
          </cell>
          <cell r="BF101">
            <v>1.05</v>
          </cell>
          <cell r="BG101">
            <v>2.1</v>
          </cell>
          <cell r="BH101" t="str">
            <v/>
          </cell>
          <cell r="BI101">
            <v>3.15</v>
          </cell>
          <cell r="BJ101">
            <v>6.3</v>
          </cell>
          <cell r="BK101">
            <v>9.4499999999999993</v>
          </cell>
          <cell r="BM101">
            <v>0</v>
          </cell>
          <cell r="BN101">
            <v>0</v>
          </cell>
          <cell r="BO101">
            <v>0</v>
          </cell>
          <cell r="BQ101">
            <v>271.95</v>
          </cell>
          <cell r="BR101">
            <v>380.1</v>
          </cell>
          <cell r="BS101">
            <v>652.04999999999995</v>
          </cell>
        </row>
        <row r="102">
          <cell r="AN102" t="str">
            <v xml:space="preserve">  60-64</v>
          </cell>
          <cell r="AO102">
            <v>178.5</v>
          </cell>
          <cell r="AP102">
            <v>260.39999999999998</v>
          </cell>
          <cell r="AQ102">
            <v>438.9</v>
          </cell>
          <cell r="AR102" t="str">
            <v/>
          </cell>
          <cell r="AS102">
            <v>12.6</v>
          </cell>
          <cell r="AT102">
            <v>22.05</v>
          </cell>
          <cell r="AU102">
            <v>34.65</v>
          </cell>
          <cell r="AV102" t="str">
            <v/>
          </cell>
          <cell r="AW102">
            <v>10.5</v>
          </cell>
          <cell r="AX102">
            <v>21</v>
          </cell>
          <cell r="AY102">
            <v>31.5</v>
          </cell>
          <cell r="AZ102" t="str">
            <v/>
          </cell>
          <cell r="BA102">
            <v>3.15</v>
          </cell>
          <cell r="BB102">
            <v>19.95</v>
          </cell>
          <cell r="BC102">
            <v>23.1</v>
          </cell>
          <cell r="BD102" t="str">
            <v/>
          </cell>
          <cell r="BE102">
            <v>1.05</v>
          </cell>
          <cell r="BF102">
            <v>1.05</v>
          </cell>
          <cell r="BG102">
            <v>2.1</v>
          </cell>
          <cell r="BH102" t="str">
            <v/>
          </cell>
          <cell r="BI102">
            <v>2.1</v>
          </cell>
          <cell r="BJ102">
            <v>4.2</v>
          </cell>
          <cell r="BK102">
            <v>6.3</v>
          </cell>
          <cell r="BM102">
            <v>2.1</v>
          </cell>
          <cell r="BN102">
            <v>3.15</v>
          </cell>
          <cell r="BO102">
            <v>5.25</v>
          </cell>
          <cell r="BQ102">
            <v>210</v>
          </cell>
          <cell r="BR102">
            <v>331.8</v>
          </cell>
          <cell r="BS102">
            <v>541.79999999999995</v>
          </cell>
        </row>
        <row r="103">
          <cell r="AN103" t="str">
            <v xml:space="preserve">  65-69</v>
          </cell>
          <cell r="AO103">
            <v>152.25</v>
          </cell>
          <cell r="AP103">
            <v>182.7</v>
          </cell>
          <cell r="AQ103">
            <v>334.95</v>
          </cell>
          <cell r="AR103" t="str">
            <v/>
          </cell>
          <cell r="AS103">
            <v>15.75</v>
          </cell>
          <cell r="AT103">
            <v>21</v>
          </cell>
          <cell r="AU103">
            <v>36.75</v>
          </cell>
          <cell r="AV103" t="str">
            <v/>
          </cell>
          <cell r="AW103">
            <v>11.55</v>
          </cell>
          <cell r="AX103">
            <v>13.65</v>
          </cell>
          <cell r="AY103">
            <v>25.2</v>
          </cell>
          <cell r="AZ103" t="str">
            <v/>
          </cell>
          <cell r="BA103">
            <v>10.5</v>
          </cell>
          <cell r="BB103">
            <v>6.3</v>
          </cell>
          <cell r="BC103">
            <v>16.8</v>
          </cell>
          <cell r="BD103" t="str">
            <v/>
          </cell>
          <cell r="BE103">
            <v>0</v>
          </cell>
          <cell r="BF103">
            <v>1.05</v>
          </cell>
          <cell r="BG103">
            <v>1.05</v>
          </cell>
          <cell r="BH103" t="str">
            <v/>
          </cell>
          <cell r="BI103">
            <v>2.1</v>
          </cell>
          <cell r="BJ103">
            <v>3.15</v>
          </cell>
          <cell r="BK103">
            <v>5.25</v>
          </cell>
          <cell r="BM103">
            <v>2.1</v>
          </cell>
          <cell r="BN103">
            <v>0</v>
          </cell>
          <cell r="BO103">
            <v>2.1</v>
          </cell>
          <cell r="BQ103">
            <v>194.25</v>
          </cell>
          <cell r="BR103">
            <v>227.85</v>
          </cell>
          <cell r="BS103">
            <v>422.1</v>
          </cell>
        </row>
        <row r="104">
          <cell r="AN104" t="str">
            <v xml:space="preserve">  70-74</v>
          </cell>
          <cell r="AO104">
            <v>97.65</v>
          </cell>
          <cell r="AP104">
            <v>148.05000000000001</v>
          </cell>
          <cell r="AQ104">
            <v>245.7</v>
          </cell>
          <cell r="AR104" t="str">
            <v/>
          </cell>
          <cell r="AS104">
            <v>9.4499999999999993</v>
          </cell>
          <cell r="AT104">
            <v>16.8</v>
          </cell>
          <cell r="AU104">
            <v>26.25</v>
          </cell>
          <cell r="AV104" t="str">
            <v/>
          </cell>
          <cell r="AW104">
            <v>7.35</v>
          </cell>
          <cell r="AX104">
            <v>14.7</v>
          </cell>
          <cell r="AY104">
            <v>22.05</v>
          </cell>
          <cell r="AZ104" t="str">
            <v/>
          </cell>
          <cell r="BA104">
            <v>10.5</v>
          </cell>
          <cell r="BB104">
            <v>10.5</v>
          </cell>
          <cell r="BC104">
            <v>21</v>
          </cell>
          <cell r="BD104" t="str">
            <v/>
          </cell>
          <cell r="BE104">
            <v>1.05</v>
          </cell>
          <cell r="BF104">
            <v>1.05</v>
          </cell>
          <cell r="BG104">
            <v>2.1</v>
          </cell>
          <cell r="BH104" t="str">
            <v/>
          </cell>
          <cell r="BI104">
            <v>1.05</v>
          </cell>
          <cell r="BJ104">
            <v>1.05</v>
          </cell>
          <cell r="BK104">
            <v>2.1</v>
          </cell>
          <cell r="BM104">
            <v>1.05</v>
          </cell>
          <cell r="BN104">
            <v>1.05</v>
          </cell>
          <cell r="BO104">
            <v>2.1</v>
          </cell>
          <cell r="BQ104">
            <v>128.1</v>
          </cell>
          <cell r="BR104">
            <v>193.2</v>
          </cell>
          <cell r="BS104">
            <v>321.3</v>
          </cell>
        </row>
        <row r="105">
          <cell r="AN105" t="str">
            <v xml:space="preserve">  75-79</v>
          </cell>
          <cell r="AO105">
            <v>59.85</v>
          </cell>
          <cell r="AP105">
            <v>71.400000000000006</v>
          </cell>
          <cell r="AQ105">
            <v>131.25</v>
          </cell>
          <cell r="AR105" t="str">
            <v/>
          </cell>
          <cell r="AS105">
            <v>3.15</v>
          </cell>
          <cell r="AT105">
            <v>15.75</v>
          </cell>
          <cell r="AU105">
            <v>18.899999999999999</v>
          </cell>
          <cell r="AV105" t="str">
            <v/>
          </cell>
          <cell r="AW105">
            <v>10.5</v>
          </cell>
          <cell r="AX105">
            <v>10.5</v>
          </cell>
          <cell r="AY105">
            <v>21</v>
          </cell>
          <cell r="AZ105" t="str">
            <v/>
          </cell>
          <cell r="BA105">
            <v>11.55</v>
          </cell>
          <cell r="BB105">
            <v>13.65</v>
          </cell>
          <cell r="BC105">
            <v>25.2</v>
          </cell>
          <cell r="BD105" t="str">
            <v/>
          </cell>
          <cell r="BE105">
            <v>1.05</v>
          </cell>
          <cell r="BF105">
            <v>0</v>
          </cell>
          <cell r="BG105">
            <v>1.05</v>
          </cell>
          <cell r="BH105" t="str">
            <v/>
          </cell>
          <cell r="BI105">
            <v>0</v>
          </cell>
          <cell r="BJ105">
            <v>1.05</v>
          </cell>
          <cell r="BK105">
            <v>1.05</v>
          </cell>
          <cell r="BM105">
            <v>0</v>
          </cell>
          <cell r="BN105">
            <v>0</v>
          </cell>
          <cell r="BO105">
            <v>0</v>
          </cell>
          <cell r="BQ105">
            <v>86.1</v>
          </cell>
          <cell r="BR105">
            <v>112.35</v>
          </cell>
          <cell r="BS105">
            <v>198.45</v>
          </cell>
        </row>
        <row r="106">
          <cell r="AN106" t="str">
            <v xml:space="preserve">  80-84</v>
          </cell>
          <cell r="AO106">
            <v>43.05</v>
          </cell>
          <cell r="AP106">
            <v>67.2</v>
          </cell>
          <cell r="AQ106">
            <v>110.25</v>
          </cell>
          <cell r="AR106" t="str">
            <v/>
          </cell>
          <cell r="AS106">
            <v>2.1</v>
          </cell>
          <cell r="AT106">
            <v>13.65</v>
          </cell>
          <cell r="AU106">
            <v>15.75</v>
          </cell>
          <cell r="AV106" t="str">
            <v/>
          </cell>
          <cell r="AW106">
            <v>7.35</v>
          </cell>
          <cell r="AX106">
            <v>8.4</v>
          </cell>
          <cell r="AY106">
            <v>15.75</v>
          </cell>
          <cell r="AZ106" t="str">
            <v/>
          </cell>
          <cell r="BA106">
            <v>8.4</v>
          </cell>
          <cell r="BB106">
            <v>11.55</v>
          </cell>
          <cell r="BC106">
            <v>19.95</v>
          </cell>
          <cell r="BD106" t="str">
            <v/>
          </cell>
          <cell r="BE106">
            <v>1.05</v>
          </cell>
          <cell r="BF106">
            <v>1.05</v>
          </cell>
          <cell r="BG106">
            <v>2.1</v>
          </cell>
          <cell r="BH106" t="str">
            <v/>
          </cell>
          <cell r="BI106">
            <v>0</v>
          </cell>
          <cell r="BJ106">
            <v>1.05</v>
          </cell>
          <cell r="BK106">
            <v>1.05</v>
          </cell>
          <cell r="BM106">
            <v>0</v>
          </cell>
          <cell r="BN106">
            <v>0</v>
          </cell>
          <cell r="BO106">
            <v>0</v>
          </cell>
          <cell r="BQ106">
            <v>61.95</v>
          </cell>
          <cell r="BR106">
            <v>102.9</v>
          </cell>
          <cell r="BS106">
            <v>164.85</v>
          </cell>
        </row>
        <row r="107">
          <cell r="AN107" t="str">
            <v xml:space="preserve">  85-89</v>
          </cell>
          <cell r="AO107">
            <v>17.850000000000001</v>
          </cell>
          <cell r="AP107">
            <v>34.65</v>
          </cell>
          <cell r="AQ107">
            <v>52.5</v>
          </cell>
          <cell r="AR107" t="str">
            <v/>
          </cell>
          <cell r="AS107">
            <v>0</v>
          </cell>
          <cell r="AT107">
            <v>5.25</v>
          </cell>
          <cell r="AU107">
            <v>5.25</v>
          </cell>
          <cell r="AV107" t="str">
            <v/>
          </cell>
          <cell r="AW107">
            <v>4.2</v>
          </cell>
          <cell r="AX107">
            <v>4.2</v>
          </cell>
          <cell r="AY107">
            <v>8.4</v>
          </cell>
          <cell r="AZ107" t="str">
            <v/>
          </cell>
          <cell r="BA107">
            <v>3.15</v>
          </cell>
          <cell r="BB107">
            <v>9.4499999999999993</v>
          </cell>
          <cell r="BC107">
            <v>12.6</v>
          </cell>
          <cell r="BD107" t="str">
            <v/>
          </cell>
          <cell r="BE107">
            <v>0</v>
          </cell>
          <cell r="BF107">
            <v>0</v>
          </cell>
          <cell r="BG107">
            <v>0</v>
          </cell>
          <cell r="BH107" t="str">
            <v/>
          </cell>
          <cell r="BI107">
            <v>0</v>
          </cell>
          <cell r="BJ107">
            <v>0</v>
          </cell>
          <cell r="BK107">
            <v>0</v>
          </cell>
          <cell r="BM107">
            <v>0</v>
          </cell>
          <cell r="BN107">
            <v>0</v>
          </cell>
          <cell r="BO107">
            <v>0</v>
          </cell>
          <cell r="BQ107">
            <v>25.2</v>
          </cell>
          <cell r="BR107">
            <v>53.55</v>
          </cell>
          <cell r="BS107">
            <v>78.75</v>
          </cell>
        </row>
        <row r="108">
          <cell r="AN108" t="str">
            <v xml:space="preserve">  90-94</v>
          </cell>
          <cell r="AO108">
            <v>4.2</v>
          </cell>
          <cell r="AP108">
            <v>17.850000000000001</v>
          </cell>
          <cell r="AQ108">
            <v>22.05</v>
          </cell>
          <cell r="AR108" t="str">
            <v/>
          </cell>
          <cell r="AS108">
            <v>2.1</v>
          </cell>
          <cell r="AT108">
            <v>3.15</v>
          </cell>
          <cell r="AU108">
            <v>5.25</v>
          </cell>
          <cell r="AV108" t="str">
            <v/>
          </cell>
          <cell r="AW108">
            <v>0</v>
          </cell>
          <cell r="AX108">
            <v>0</v>
          </cell>
          <cell r="AY108">
            <v>0</v>
          </cell>
          <cell r="AZ108" t="str">
            <v/>
          </cell>
          <cell r="BA108">
            <v>1.05</v>
          </cell>
          <cell r="BB108">
            <v>4.2</v>
          </cell>
          <cell r="BC108">
            <v>5.25</v>
          </cell>
          <cell r="BD108" t="str">
            <v/>
          </cell>
          <cell r="BE108">
            <v>0</v>
          </cell>
          <cell r="BF108">
            <v>0</v>
          </cell>
          <cell r="BG108">
            <v>0</v>
          </cell>
          <cell r="BH108" t="str">
            <v/>
          </cell>
          <cell r="BI108">
            <v>0</v>
          </cell>
          <cell r="BJ108">
            <v>1.05</v>
          </cell>
          <cell r="BK108">
            <v>1.05</v>
          </cell>
          <cell r="BM108">
            <v>0</v>
          </cell>
          <cell r="BN108">
            <v>0</v>
          </cell>
          <cell r="BO108">
            <v>0</v>
          </cell>
          <cell r="BQ108">
            <v>7.35</v>
          </cell>
          <cell r="BR108">
            <v>26.25</v>
          </cell>
          <cell r="BS108">
            <v>33.6</v>
          </cell>
        </row>
        <row r="109">
          <cell r="AN109" t="str">
            <v xml:space="preserve">   95+ </v>
          </cell>
          <cell r="AO109">
            <v>1.05</v>
          </cell>
          <cell r="AP109">
            <v>8.4</v>
          </cell>
          <cell r="AQ109">
            <v>9.4499999999999993</v>
          </cell>
          <cell r="AR109" t="str">
            <v/>
          </cell>
          <cell r="AS109">
            <v>1.05</v>
          </cell>
          <cell r="AT109">
            <v>0</v>
          </cell>
          <cell r="AU109">
            <v>1.05</v>
          </cell>
          <cell r="AV109" t="str">
            <v/>
          </cell>
          <cell r="AW109">
            <v>0</v>
          </cell>
          <cell r="AX109">
            <v>2.1</v>
          </cell>
          <cell r="AY109">
            <v>2.1</v>
          </cell>
          <cell r="AZ109" t="str">
            <v/>
          </cell>
          <cell r="BA109">
            <v>1.05</v>
          </cell>
          <cell r="BB109">
            <v>1.05</v>
          </cell>
          <cell r="BC109">
            <v>2.1</v>
          </cell>
          <cell r="BD109" t="str">
            <v/>
          </cell>
          <cell r="BE109">
            <v>0</v>
          </cell>
          <cell r="BF109">
            <v>0</v>
          </cell>
          <cell r="BG109">
            <v>0</v>
          </cell>
          <cell r="BH109" t="str">
            <v/>
          </cell>
          <cell r="BI109">
            <v>0</v>
          </cell>
          <cell r="BJ109">
            <v>0</v>
          </cell>
          <cell r="BK109">
            <v>0</v>
          </cell>
          <cell r="BM109">
            <v>0</v>
          </cell>
          <cell r="BN109">
            <v>0</v>
          </cell>
          <cell r="BO109">
            <v>0</v>
          </cell>
          <cell r="BQ109">
            <v>3.15</v>
          </cell>
          <cell r="BR109">
            <v>11.55</v>
          </cell>
          <cell r="BS109">
            <v>14.7</v>
          </cell>
        </row>
        <row r="110">
          <cell r="AN110" t="str">
            <v>Not rep.</v>
          </cell>
          <cell r="AO110">
            <v>3.15</v>
          </cell>
          <cell r="AP110">
            <v>3.15</v>
          </cell>
          <cell r="AQ110">
            <v>6.3</v>
          </cell>
          <cell r="AR110" t="str">
            <v/>
          </cell>
          <cell r="AS110">
            <v>3.15</v>
          </cell>
          <cell r="AT110">
            <v>1.05</v>
          </cell>
          <cell r="AU110">
            <v>4.2</v>
          </cell>
          <cell r="AV110" t="str">
            <v/>
          </cell>
          <cell r="AW110">
            <v>0</v>
          </cell>
          <cell r="AX110">
            <v>1.05</v>
          </cell>
          <cell r="AY110">
            <v>1.05</v>
          </cell>
          <cell r="AZ110" t="str">
            <v/>
          </cell>
          <cell r="BA110">
            <v>0</v>
          </cell>
          <cell r="BB110">
            <v>0</v>
          </cell>
          <cell r="BC110">
            <v>0</v>
          </cell>
          <cell r="BD110" t="str">
            <v/>
          </cell>
          <cell r="BE110">
            <v>0</v>
          </cell>
          <cell r="BF110">
            <v>0</v>
          </cell>
          <cell r="BG110">
            <v>0</v>
          </cell>
          <cell r="BH110" t="str">
            <v/>
          </cell>
          <cell r="BI110">
            <v>0</v>
          </cell>
          <cell r="BJ110">
            <v>0</v>
          </cell>
          <cell r="BK110">
            <v>0</v>
          </cell>
          <cell r="BM110">
            <v>23.1</v>
          </cell>
          <cell r="BN110">
            <v>27.3</v>
          </cell>
          <cell r="BO110">
            <v>50.4</v>
          </cell>
          <cell r="BQ110">
            <v>29.4</v>
          </cell>
          <cell r="BR110">
            <v>32.549999999999997</v>
          </cell>
          <cell r="BS110">
            <v>61.95</v>
          </cell>
        </row>
        <row r="111">
          <cell r="AN111" t="str">
            <v>All ages</v>
          </cell>
          <cell r="AO111">
            <v>4202.1000000000004</v>
          </cell>
          <cell r="AP111">
            <v>4700.8500000000004</v>
          </cell>
          <cell r="AQ111">
            <v>8902.9500000000007</v>
          </cell>
          <cell r="AS111">
            <v>1071</v>
          </cell>
          <cell r="AT111">
            <v>1396.5</v>
          </cell>
          <cell r="AU111">
            <v>2467.5</v>
          </cell>
          <cell r="AW111">
            <v>527.1</v>
          </cell>
          <cell r="AX111">
            <v>565.95000000000005</v>
          </cell>
          <cell r="AY111">
            <v>1093.05</v>
          </cell>
          <cell r="BA111">
            <v>302.39999999999998</v>
          </cell>
          <cell r="BB111">
            <v>390.6</v>
          </cell>
          <cell r="BC111">
            <v>693</v>
          </cell>
          <cell r="BE111">
            <v>30.45</v>
          </cell>
          <cell r="BF111">
            <v>25.2</v>
          </cell>
          <cell r="BG111">
            <v>55.65</v>
          </cell>
          <cell r="BI111">
            <v>156.44999999999999</v>
          </cell>
          <cell r="BJ111">
            <v>153.30000000000001</v>
          </cell>
          <cell r="BK111">
            <v>309.75</v>
          </cell>
          <cell r="BM111">
            <v>50.4</v>
          </cell>
          <cell r="BN111">
            <v>65.099999999999994</v>
          </cell>
          <cell r="BO111">
            <v>115.5</v>
          </cell>
          <cell r="BQ111">
            <v>6339.9</v>
          </cell>
          <cell r="BR111">
            <v>7297.5</v>
          </cell>
          <cell r="BS111">
            <v>13637.4</v>
          </cell>
        </row>
        <row r="113">
          <cell r="AN113" t="str">
            <v>Paradera</v>
          </cell>
        </row>
        <row r="115">
          <cell r="AN115" t="str">
            <v xml:space="preserve">   3- 4</v>
          </cell>
          <cell r="AO115">
            <v>130.19999999999999</v>
          </cell>
          <cell r="AP115">
            <v>110.25</v>
          </cell>
          <cell r="AQ115">
            <v>240.45</v>
          </cell>
          <cell r="AR115" t="str">
            <v/>
          </cell>
          <cell r="AS115">
            <v>8.4</v>
          </cell>
          <cell r="AT115">
            <v>12.6</v>
          </cell>
          <cell r="AU115">
            <v>21</v>
          </cell>
          <cell r="AV115" t="str">
            <v/>
          </cell>
          <cell r="AW115">
            <v>23.1</v>
          </cell>
          <cell r="AX115">
            <v>13.65</v>
          </cell>
          <cell r="AY115">
            <v>36.75</v>
          </cell>
          <cell r="AZ115" t="str">
            <v/>
          </cell>
          <cell r="BA115">
            <v>5.25</v>
          </cell>
          <cell r="BB115">
            <v>2.1</v>
          </cell>
          <cell r="BC115">
            <v>7.35</v>
          </cell>
          <cell r="BD115" t="str">
            <v/>
          </cell>
          <cell r="BE115">
            <v>0</v>
          </cell>
          <cell r="BF115">
            <v>0</v>
          </cell>
          <cell r="BG115">
            <v>0</v>
          </cell>
          <cell r="BH115" t="str">
            <v/>
          </cell>
          <cell r="BI115">
            <v>2.1</v>
          </cell>
          <cell r="BJ115">
            <v>1.05</v>
          </cell>
          <cell r="BK115">
            <v>3.15</v>
          </cell>
          <cell r="BM115">
            <v>0</v>
          </cell>
          <cell r="BN115">
            <v>0</v>
          </cell>
          <cell r="BO115">
            <v>0</v>
          </cell>
          <cell r="BQ115">
            <v>169.05</v>
          </cell>
          <cell r="BR115">
            <v>139.65</v>
          </cell>
          <cell r="BS115">
            <v>308.7</v>
          </cell>
        </row>
        <row r="116">
          <cell r="AN116" t="str">
            <v xml:space="preserve">   5- 9</v>
          </cell>
          <cell r="AO116">
            <v>325.5</v>
          </cell>
          <cell r="AP116">
            <v>317.10000000000002</v>
          </cell>
          <cell r="AQ116">
            <v>642.6</v>
          </cell>
          <cell r="AR116" t="str">
            <v/>
          </cell>
          <cell r="AS116">
            <v>18.899999999999999</v>
          </cell>
          <cell r="AT116">
            <v>29.4</v>
          </cell>
          <cell r="AU116">
            <v>48.3</v>
          </cell>
          <cell r="AV116" t="str">
            <v/>
          </cell>
          <cell r="AW116">
            <v>34.65</v>
          </cell>
          <cell r="AX116">
            <v>22.05</v>
          </cell>
          <cell r="AY116">
            <v>56.7</v>
          </cell>
          <cell r="AZ116" t="str">
            <v/>
          </cell>
          <cell r="BA116">
            <v>8.4</v>
          </cell>
          <cell r="BB116">
            <v>3.15</v>
          </cell>
          <cell r="BC116">
            <v>11.55</v>
          </cell>
          <cell r="BD116" t="str">
            <v/>
          </cell>
          <cell r="BE116">
            <v>0</v>
          </cell>
          <cell r="BF116">
            <v>0</v>
          </cell>
          <cell r="BG116">
            <v>0</v>
          </cell>
          <cell r="BH116" t="str">
            <v/>
          </cell>
          <cell r="BI116">
            <v>1.05</v>
          </cell>
          <cell r="BJ116">
            <v>1.05</v>
          </cell>
          <cell r="BK116">
            <v>2.1</v>
          </cell>
          <cell r="BM116">
            <v>1.05</v>
          </cell>
          <cell r="BN116">
            <v>0</v>
          </cell>
          <cell r="BO116">
            <v>1.05</v>
          </cell>
          <cell r="BQ116">
            <v>389.55</v>
          </cell>
          <cell r="BR116">
            <v>372.75</v>
          </cell>
          <cell r="BS116">
            <v>762.3</v>
          </cell>
        </row>
        <row r="117">
          <cell r="AN117" t="str">
            <v xml:space="preserve">  10-14</v>
          </cell>
          <cell r="AO117">
            <v>325.5</v>
          </cell>
          <cell r="AP117">
            <v>313.95</v>
          </cell>
          <cell r="AQ117">
            <v>639.45000000000005</v>
          </cell>
          <cell r="AR117" t="str">
            <v/>
          </cell>
          <cell r="AS117">
            <v>27.3</v>
          </cell>
          <cell r="AT117">
            <v>15.75</v>
          </cell>
          <cell r="AU117">
            <v>43.05</v>
          </cell>
          <cell r="AV117" t="str">
            <v/>
          </cell>
          <cell r="AW117">
            <v>22.05</v>
          </cell>
          <cell r="AX117">
            <v>28.35</v>
          </cell>
          <cell r="AY117">
            <v>50.4</v>
          </cell>
          <cell r="AZ117" t="str">
            <v/>
          </cell>
          <cell r="BA117">
            <v>6.3</v>
          </cell>
          <cell r="BB117">
            <v>3.15</v>
          </cell>
          <cell r="BC117">
            <v>9.4499999999999993</v>
          </cell>
          <cell r="BD117" t="str">
            <v/>
          </cell>
          <cell r="BE117">
            <v>0</v>
          </cell>
          <cell r="BF117">
            <v>3.15</v>
          </cell>
          <cell r="BG117">
            <v>3.15</v>
          </cell>
          <cell r="BH117" t="str">
            <v/>
          </cell>
          <cell r="BI117">
            <v>3.15</v>
          </cell>
          <cell r="BJ117">
            <v>4.2</v>
          </cell>
          <cell r="BK117">
            <v>7.35</v>
          </cell>
          <cell r="BM117">
            <v>0</v>
          </cell>
          <cell r="BN117">
            <v>1.05</v>
          </cell>
          <cell r="BO117">
            <v>1.05</v>
          </cell>
          <cell r="BQ117">
            <v>384.3</v>
          </cell>
          <cell r="BR117">
            <v>369.6</v>
          </cell>
          <cell r="BS117">
            <v>753.9</v>
          </cell>
        </row>
        <row r="118">
          <cell r="AN118" t="str">
            <v xml:space="preserve">  15-19</v>
          </cell>
          <cell r="AO118">
            <v>255.15</v>
          </cell>
          <cell r="AP118">
            <v>269.85000000000002</v>
          </cell>
          <cell r="AQ118">
            <v>525</v>
          </cell>
          <cell r="AR118" t="str">
            <v/>
          </cell>
          <cell r="AS118">
            <v>19.95</v>
          </cell>
          <cell r="AT118">
            <v>12.6</v>
          </cell>
          <cell r="AU118">
            <v>32.549999999999997</v>
          </cell>
          <cell r="AV118" t="str">
            <v/>
          </cell>
          <cell r="AW118">
            <v>12.6</v>
          </cell>
          <cell r="AX118">
            <v>8.4</v>
          </cell>
          <cell r="AY118">
            <v>21</v>
          </cell>
          <cell r="AZ118" t="str">
            <v/>
          </cell>
          <cell r="BA118">
            <v>8.4</v>
          </cell>
          <cell r="BB118">
            <v>2.1</v>
          </cell>
          <cell r="BC118">
            <v>10.5</v>
          </cell>
          <cell r="BD118" t="str">
            <v/>
          </cell>
          <cell r="BE118">
            <v>0</v>
          </cell>
          <cell r="BF118">
            <v>1.05</v>
          </cell>
          <cell r="BG118">
            <v>1.05</v>
          </cell>
          <cell r="BH118" t="str">
            <v/>
          </cell>
          <cell r="BI118">
            <v>1.05</v>
          </cell>
          <cell r="BJ118">
            <v>1.05</v>
          </cell>
          <cell r="BK118">
            <v>2.1</v>
          </cell>
          <cell r="BM118">
            <v>1.05</v>
          </cell>
          <cell r="BN118">
            <v>1.05</v>
          </cell>
          <cell r="BO118">
            <v>2.1</v>
          </cell>
          <cell r="BQ118">
            <v>298.2</v>
          </cell>
          <cell r="BR118">
            <v>296.10000000000002</v>
          </cell>
          <cell r="BS118">
            <v>594.29999999999995</v>
          </cell>
        </row>
        <row r="119">
          <cell r="AN119" t="str">
            <v xml:space="preserve">  20-24</v>
          </cell>
          <cell r="AO119">
            <v>191.1</v>
          </cell>
          <cell r="AP119">
            <v>197.4</v>
          </cell>
          <cell r="AQ119">
            <v>388.5</v>
          </cell>
          <cell r="AR119" t="str">
            <v/>
          </cell>
          <cell r="AS119">
            <v>17.850000000000001</v>
          </cell>
          <cell r="AT119">
            <v>24.15</v>
          </cell>
          <cell r="AU119">
            <v>42</v>
          </cell>
          <cell r="AV119" t="str">
            <v/>
          </cell>
          <cell r="AW119">
            <v>5.25</v>
          </cell>
          <cell r="AX119">
            <v>24.15</v>
          </cell>
          <cell r="AY119">
            <v>29.4</v>
          </cell>
          <cell r="AZ119" t="str">
            <v/>
          </cell>
          <cell r="BA119">
            <v>4.2</v>
          </cell>
          <cell r="BB119">
            <v>5.25</v>
          </cell>
          <cell r="BC119">
            <v>9.4499999999999993</v>
          </cell>
          <cell r="BD119" t="str">
            <v/>
          </cell>
          <cell r="BE119">
            <v>4.2</v>
          </cell>
          <cell r="BF119">
            <v>2.1</v>
          </cell>
          <cell r="BG119">
            <v>6.3</v>
          </cell>
          <cell r="BH119" t="str">
            <v/>
          </cell>
          <cell r="BI119">
            <v>5.25</v>
          </cell>
          <cell r="BJ119">
            <v>2.1</v>
          </cell>
          <cell r="BK119">
            <v>7.35</v>
          </cell>
          <cell r="BM119">
            <v>3.15</v>
          </cell>
          <cell r="BN119">
            <v>3.15</v>
          </cell>
          <cell r="BO119">
            <v>6.3</v>
          </cell>
          <cell r="BQ119">
            <v>231</v>
          </cell>
          <cell r="BR119">
            <v>258.3</v>
          </cell>
          <cell r="BS119">
            <v>489.3</v>
          </cell>
        </row>
        <row r="120">
          <cell r="AN120" t="str">
            <v xml:space="preserve">  25-29</v>
          </cell>
          <cell r="AO120">
            <v>226.8</v>
          </cell>
          <cell r="AP120">
            <v>252</v>
          </cell>
          <cell r="AQ120">
            <v>478.8</v>
          </cell>
          <cell r="AR120" t="str">
            <v/>
          </cell>
          <cell r="AS120">
            <v>35.700000000000003</v>
          </cell>
          <cell r="AT120">
            <v>48.3</v>
          </cell>
          <cell r="AU120">
            <v>84</v>
          </cell>
          <cell r="AV120" t="str">
            <v/>
          </cell>
          <cell r="AW120">
            <v>18.899999999999999</v>
          </cell>
          <cell r="AX120">
            <v>24.15</v>
          </cell>
          <cell r="AY120">
            <v>43.05</v>
          </cell>
          <cell r="AZ120" t="str">
            <v/>
          </cell>
          <cell r="BA120">
            <v>5.25</v>
          </cell>
          <cell r="BB120">
            <v>11.55</v>
          </cell>
          <cell r="BC120">
            <v>16.8</v>
          </cell>
          <cell r="BD120" t="str">
            <v/>
          </cell>
          <cell r="BE120">
            <v>0</v>
          </cell>
          <cell r="BF120">
            <v>2.1</v>
          </cell>
          <cell r="BG120">
            <v>2.1</v>
          </cell>
          <cell r="BH120" t="str">
            <v/>
          </cell>
          <cell r="BI120">
            <v>8.4</v>
          </cell>
          <cell r="BJ120">
            <v>3.15</v>
          </cell>
          <cell r="BK120">
            <v>11.55</v>
          </cell>
          <cell r="BM120">
            <v>2.1</v>
          </cell>
          <cell r="BN120">
            <v>2.1</v>
          </cell>
          <cell r="BO120">
            <v>4.2</v>
          </cell>
          <cell r="BQ120">
            <v>297.14999999999998</v>
          </cell>
          <cell r="BR120">
            <v>343.35</v>
          </cell>
          <cell r="BS120">
            <v>640.5</v>
          </cell>
        </row>
        <row r="121">
          <cell r="AN121" t="str">
            <v xml:space="preserve">  30-34</v>
          </cell>
          <cell r="AO121">
            <v>283.5</v>
          </cell>
          <cell r="AP121">
            <v>282.45</v>
          </cell>
          <cell r="AQ121">
            <v>565.95000000000005</v>
          </cell>
          <cell r="AR121" t="str">
            <v/>
          </cell>
          <cell r="AS121">
            <v>61.95</v>
          </cell>
          <cell r="AT121">
            <v>57.75</v>
          </cell>
          <cell r="AU121">
            <v>119.7</v>
          </cell>
          <cell r="AV121" t="str">
            <v/>
          </cell>
          <cell r="AW121">
            <v>29.4</v>
          </cell>
          <cell r="AX121">
            <v>33.6</v>
          </cell>
          <cell r="AY121">
            <v>63</v>
          </cell>
          <cell r="AZ121" t="str">
            <v/>
          </cell>
          <cell r="BA121">
            <v>7.35</v>
          </cell>
          <cell r="BB121">
            <v>9.4499999999999993</v>
          </cell>
          <cell r="BC121">
            <v>16.8</v>
          </cell>
          <cell r="BD121" t="str">
            <v/>
          </cell>
          <cell r="BE121">
            <v>1.05</v>
          </cell>
          <cell r="BF121">
            <v>0</v>
          </cell>
          <cell r="BG121">
            <v>1.05</v>
          </cell>
          <cell r="BH121" t="str">
            <v/>
          </cell>
          <cell r="BI121">
            <v>5.25</v>
          </cell>
          <cell r="BJ121">
            <v>4.2</v>
          </cell>
          <cell r="BK121">
            <v>9.4499999999999993</v>
          </cell>
          <cell r="BM121">
            <v>1.05</v>
          </cell>
          <cell r="BN121">
            <v>1.05</v>
          </cell>
          <cell r="BO121">
            <v>2.1</v>
          </cell>
          <cell r="BQ121">
            <v>389.55</v>
          </cell>
          <cell r="BR121">
            <v>388.5</v>
          </cell>
          <cell r="BS121">
            <v>778.05</v>
          </cell>
        </row>
        <row r="122">
          <cell r="AN122" t="str">
            <v xml:space="preserve">  35-39</v>
          </cell>
          <cell r="AO122">
            <v>321.3</v>
          </cell>
          <cell r="AP122">
            <v>357</v>
          </cell>
          <cell r="AQ122">
            <v>678.3</v>
          </cell>
          <cell r="AR122" t="str">
            <v/>
          </cell>
          <cell r="AS122">
            <v>43.05</v>
          </cell>
          <cell r="AT122">
            <v>50.4</v>
          </cell>
          <cell r="AU122">
            <v>93.45</v>
          </cell>
          <cell r="AV122" t="str">
            <v/>
          </cell>
          <cell r="AW122">
            <v>42</v>
          </cell>
          <cell r="AX122">
            <v>47.25</v>
          </cell>
          <cell r="AY122">
            <v>89.25</v>
          </cell>
          <cell r="AZ122" t="str">
            <v/>
          </cell>
          <cell r="BA122">
            <v>12.6</v>
          </cell>
          <cell r="BB122">
            <v>14.7</v>
          </cell>
          <cell r="BC122">
            <v>27.3</v>
          </cell>
          <cell r="BD122" t="str">
            <v/>
          </cell>
          <cell r="BE122">
            <v>1.05</v>
          </cell>
          <cell r="BF122">
            <v>1.05</v>
          </cell>
          <cell r="BG122">
            <v>2.1</v>
          </cell>
          <cell r="BH122" t="str">
            <v/>
          </cell>
          <cell r="BI122">
            <v>5.25</v>
          </cell>
          <cell r="BJ122">
            <v>5.25</v>
          </cell>
          <cell r="BK122">
            <v>10.5</v>
          </cell>
          <cell r="BM122">
            <v>1.05</v>
          </cell>
          <cell r="BN122">
            <v>1.05</v>
          </cell>
          <cell r="BO122">
            <v>2.1</v>
          </cell>
          <cell r="BQ122">
            <v>426.3</v>
          </cell>
          <cell r="BR122">
            <v>476.7</v>
          </cell>
          <cell r="BS122">
            <v>903</v>
          </cell>
        </row>
        <row r="123">
          <cell r="AN123" t="str">
            <v xml:space="preserve">  40-44</v>
          </cell>
          <cell r="AO123">
            <v>318.14999999999998</v>
          </cell>
          <cell r="AP123">
            <v>334.95</v>
          </cell>
          <cell r="AQ123">
            <v>653.1</v>
          </cell>
          <cell r="AR123" t="str">
            <v/>
          </cell>
          <cell r="AS123">
            <v>35.700000000000003</v>
          </cell>
          <cell r="AT123">
            <v>42</v>
          </cell>
          <cell r="AU123">
            <v>77.7</v>
          </cell>
          <cell r="AV123" t="str">
            <v/>
          </cell>
          <cell r="AW123">
            <v>38.85</v>
          </cell>
          <cell r="AX123">
            <v>31.5</v>
          </cell>
          <cell r="AY123">
            <v>70.349999999999994</v>
          </cell>
          <cell r="AZ123" t="str">
            <v/>
          </cell>
          <cell r="BA123">
            <v>6.3</v>
          </cell>
          <cell r="BB123">
            <v>11.55</v>
          </cell>
          <cell r="BC123">
            <v>17.850000000000001</v>
          </cell>
          <cell r="BD123" t="str">
            <v/>
          </cell>
          <cell r="BE123">
            <v>0</v>
          </cell>
          <cell r="BF123">
            <v>0</v>
          </cell>
          <cell r="BG123">
            <v>0</v>
          </cell>
          <cell r="BH123" t="str">
            <v/>
          </cell>
          <cell r="BI123">
            <v>5.25</v>
          </cell>
          <cell r="BJ123">
            <v>5.25</v>
          </cell>
          <cell r="BK123">
            <v>10.5</v>
          </cell>
          <cell r="BM123">
            <v>1.05</v>
          </cell>
          <cell r="BN123">
            <v>1.05</v>
          </cell>
          <cell r="BO123">
            <v>2.1</v>
          </cell>
          <cell r="BQ123">
            <v>405.3</v>
          </cell>
          <cell r="BR123">
            <v>426.3</v>
          </cell>
          <cell r="BS123">
            <v>831.6</v>
          </cell>
        </row>
        <row r="124">
          <cell r="AN124" t="str">
            <v xml:space="preserve">  45-49</v>
          </cell>
          <cell r="AO124">
            <v>256.2</v>
          </cell>
          <cell r="AP124">
            <v>301.35000000000002</v>
          </cell>
          <cell r="AQ124">
            <v>557.54999999999995</v>
          </cell>
          <cell r="AR124" t="str">
            <v/>
          </cell>
          <cell r="AS124">
            <v>16.8</v>
          </cell>
          <cell r="AT124">
            <v>31.5</v>
          </cell>
          <cell r="AU124">
            <v>48.3</v>
          </cell>
          <cell r="AV124" t="str">
            <v/>
          </cell>
          <cell r="AW124">
            <v>22.05</v>
          </cell>
          <cell r="AX124">
            <v>19.95</v>
          </cell>
          <cell r="AY124">
            <v>42</v>
          </cell>
          <cell r="AZ124" t="str">
            <v/>
          </cell>
          <cell r="BA124">
            <v>14.7</v>
          </cell>
          <cell r="BB124">
            <v>13.65</v>
          </cell>
          <cell r="BC124">
            <v>28.35</v>
          </cell>
          <cell r="BD124" t="str">
            <v/>
          </cell>
          <cell r="BE124">
            <v>1.05</v>
          </cell>
          <cell r="BF124">
            <v>2.1</v>
          </cell>
          <cell r="BG124">
            <v>3.15</v>
          </cell>
          <cell r="BH124" t="str">
            <v/>
          </cell>
          <cell r="BI124">
            <v>6.3</v>
          </cell>
          <cell r="BJ124">
            <v>3.15</v>
          </cell>
          <cell r="BK124">
            <v>9.4499999999999993</v>
          </cell>
          <cell r="BM124">
            <v>1.05</v>
          </cell>
          <cell r="BN124">
            <v>1.05</v>
          </cell>
          <cell r="BO124">
            <v>2.1</v>
          </cell>
          <cell r="BQ124">
            <v>318.14999999999998</v>
          </cell>
          <cell r="BR124">
            <v>372.75</v>
          </cell>
          <cell r="BS124">
            <v>690.9</v>
          </cell>
        </row>
        <row r="125">
          <cell r="AN125" t="str">
            <v xml:space="preserve">  50-54</v>
          </cell>
          <cell r="AO125">
            <v>226.8</v>
          </cell>
          <cell r="AP125">
            <v>216.3</v>
          </cell>
          <cell r="AQ125">
            <v>443.1</v>
          </cell>
          <cell r="AR125" t="str">
            <v/>
          </cell>
          <cell r="AS125">
            <v>16.8</v>
          </cell>
          <cell r="AT125">
            <v>18.899999999999999</v>
          </cell>
          <cell r="AU125">
            <v>35.700000000000003</v>
          </cell>
          <cell r="AV125" t="str">
            <v/>
          </cell>
          <cell r="AW125">
            <v>18.899999999999999</v>
          </cell>
          <cell r="AX125">
            <v>12.6</v>
          </cell>
          <cell r="AY125">
            <v>31.5</v>
          </cell>
          <cell r="AZ125" t="str">
            <v/>
          </cell>
          <cell r="BA125">
            <v>8.4</v>
          </cell>
          <cell r="BB125">
            <v>6.3</v>
          </cell>
          <cell r="BC125">
            <v>14.7</v>
          </cell>
          <cell r="BD125" t="str">
            <v/>
          </cell>
          <cell r="BE125">
            <v>0</v>
          </cell>
          <cell r="BF125">
            <v>1.05</v>
          </cell>
          <cell r="BG125">
            <v>1.05</v>
          </cell>
          <cell r="BH125" t="str">
            <v/>
          </cell>
          <cell r="BI125">
            <v>1.05</v>
          </cell>
          <cell r="BJ125">
            <v>0</v>
          </cell>
          <cell r="BK125">
            <v>1.05</v>
          </cell>
          <cell r="BM125">
            <v>1.05</v>
          </cell>
          <cell r="BN125">
            <v>1.05</v>
          </cell>
          <cell r="BO125">
            <v>2.1</v>
          </cell>
          <cell r="BQ125">
            <v>273</v>
          </cell>
          <cell r="BR125">
            <v>256.2</v>
          </cell>
          <cell r="BS125">
            <v>529.20000000000005</v>
          </cell>
        </row>
        <row r="126">
          <cell r="AN126" t="str">
            <v xml:space="preserve">  55-59</v>
          </cell>
          <cell r="AO126">
            <v>169.05</v>
          </cell>
          <cell r="AP126">
            <v>180.6</v>
          </cell>
          <cell r="AQ126">
            <v>349.65</v>
          </cell>
          <cell r="AR126" t="str">
            <v/>
          </cell>
          <cell r="AS126">
            <v>11.55</v>
          </cell>
          <cell r="AT126">
            <v>11.55</v>
          </cell>
          <cell r="AU126">
            <v>23.1</v>
          </cell>
          <cell r="AV126" t="str">
            <v/>
          </cell>
          <cell r="AW126">
            <v>12.6</v>
          </cell>
          <cell r="AX126">
            <v>12.6</v>
          </cell>
          <cell r="AY126">
            <v>25.2</v>
          </cell>
          <cell r="AZ126" t="str">
            <v/>
          </cell>
          <cell r="BA126">
            <v>6.3</v>
          </cell>
          <cell r="BB126">
            <v>6.3</v>
          </cell>
          <cell r="BC126">
            <v>12.6</v>
          </cell>
          <cell r="BD126" t="str">
            <v/>
          </cell>
          <cell r="BE126">
            <v>0</v>
          </cell>
          <cell r="BF126">
            <v>0</v>
          </cell>
          <cell r="BG126">
            <v>0</v>
          </cell>
          <cell r="BH126" t="str">
            <v/>
          </cell>
          <cell r="BI126">
            <v>2.1</v>
          </cell>
          <cell r="BJ126">
            <v>2.1</v>
          </cell>
          <cell r="BK126">
            <v>4.2</v>
          </cell>
          <cell r="BM126">
            <v>0</v>
          </cell>
          <cell r="BN126">
            <v>0</v>
          </cell>
          <cell r="BO126">
            <v>0</v>
          </cell>
          <cell r="BQ126">
            <v>201.6</v>
          </cell>
          <cell r="BR126">
            <v>213.15</v>
          </cell>
          <cell r="BS126">
            <v>414.75</v>
          </cell>
        </row>
        <row r="127">
          <cell r="AN127" t="str">
            <v xml:space="preserve">  60-64</v>
          </cell>
          <cell r="AO127">
            <v>160.65</v>
          </cell>
          <cell r="AP127">
            <v>161.69999999999999</v>
          </cell>
          <cell r="AQ127">
            <v>322.35000000000002</v>
          </cell>
          <cell r="AR127" t="str">
            <v/>
          </cell>
          <cell r="AS127">
            <v>5.25</v>
          </cell>
          <cell r="AT127">
            <v>4.2</v>
          </cell>
          <cell r="AU127">
            <v>9.4499999999999993</v>
          </cell>
          <cell r="AV127" t="str">
            <v/>
          </cell>
          <cell r="AW127">
            <v>7.35</v>
          </cell>
          <cell r="AX127">
            <v>4.2</v>
          </cell>
          <cell r="AY127">
            <v>11.55</v>
          </cell>
          <cell r="AZ127" t="str">
            <v/>
          </cell>
          <cell r="BA127">
            <v>1.05</v>
          </cell>
          <cell r="BB127">
            <v>4.2</v>
          </cell>
          <cell r="BC127">
            <v>5.25</v>
          </cell>
          <cell r="BD127" t="str">
            <v/>
          </cell>
          <cell r="BE127">
            <v>1.05</v>
          </cell>
          <cell r="BF127">
            <v>1.05</v>
          </cell>
          <cell r="BG127">
            <v>2.1</v>
          </cell>
          <cell r="BH127" t="str">
            <v/>
          </cell>
          <cell r="BI127">
            <v>1.05</v>
          </cell>
          <cell r="BJ127">
            <v>1.05</v>
          </cell>
          <cell r="BK127">
            <v>2.1</v>
          </cell>
          <cell r="BM127">
            <v>1.05</v>
          </cell>
          <cell r="BN127">
            <v>2.1</v>
          </cell>
          <cell r="BO127">
            <v>3.15</v>
          </cell>
          <cell r="BQ127">
            <v>177.45</v>
          </cell>
          <cell r="BR127">
            <v>178.5</v>
          </cell>
          <cell r="BS127">
            <v>355.95</v>
          </cell>
        </row>
        <row r="128">
          <cell r="AN128" t="str">
            <v xml:space="preserve">  65-69</v>
          </cell>
          <cell r="AO128">
            <v>91.35</v>
          </cell>
          <cell r="AP128">
            <v>129.15</v>
          </cell>
          <cell r="AQ128">
            <v>220.5</v>
          </cell>
          <cell r="AR128" t="str">
            <v/>
          </cell>
          <cell r="AS128">
            <v>2.1</v>
          </cell>
          <cell r="AT128">
            <v>2.1</v>
          </cell>
          <cell r="AU128">
            <v>4.2</v>
          </cell>
          <cell r="AV128" t="str">
            <v/>
          </cell>
          <cell r="AW128">
            <v>3.15</v>
          </cell>
          <cell r="AX128">
            <v>3.15</v>
          </cell>
          <cell r="AY128">
            <v>6.3</v>
          </cell>
          <cell r="AZ128" t="str">
            <v/>
          </cell>
          <cell r="BA128">
            <v>3.15</v>
          </cell>
          <cell r="BB128">
            <v>1.05</v>
          </cell>
          <cell r="BC128">
            <v>4.2</v>
          </cell>
          <cell r="BD128" t="str">
            <v/>
          </cell>
          <cell r="BE128">
            <v>0</v>
          </cell>
          <cell r="BF128">
            <v>0</v>
          </cell>
          <cell r="BG128">
            <v>0</v>
          </cell>
          <cell r="BH128" t="str">
            <v/>
          </cell>
          <cell r="BI128">
            <v>0</v>
          </cell>
          <cell r="BJ128">
            <v>0</v>
          </cell>
          <cell r="BK128">
            <v>0</v>
          </cell>
          <cell r="BM128">
            <v>0</v>
          </cell>
          <cell r="BN128">
            <v>0</v>
          </cell>
          <cell r="BO128">
            <v>0</v>
          </cell>
          <cell r="BQ128">
            <v>99.75</v>
          </cell>
          <cell r="BR128">
            <v>135.44999999999999</v>
          </cell>
          <cell r="BS128">
            <v>235.2</v>
          </cell>
        </row>
        <row r="129">
          <cell r="AN129" t="str">
            <v xml:space="preserve">  70-74</v>
          </cell>
          <cell r="AO129">
            <v>47.25</v>
          </cell>
          <cell r="AP129">
            <v>70.349999999999994</v>
          </cell>
          <cell r="AQ129">
            <v>117.6</v>
          </cell>
          <cell r="AR129" t="str">
            <v/>
          </cell>
          <cell r="AS129">
            <v>1.05</v>
          </cell>
          <cell r="AT129">
            <v>2.1</v>
          </cell>
          <cell r="AU129">
            <v>3.15</v>
          </cell>
          <cell r="AV129" t="str">
            <v/>
          </cell>
          <cell r="AW129">
            <v>3.15</v>
          </cell>
          <cell r="AX129">
            <v>3.15</v>
          </cell>
          <cell r="AY129">
            <v>6.3</v>
          </cell>
          <cell r="AZ129" t="str">
            <v/>
          </cell>
          <cell r="BA129">
            <v>0</v>
          </cell>
          <cell r="BB129">
            <v>0</v>
          </cell>
          <cell r="BC129">
            <v>0</v>
          </cell>
          <cell r="BD129" t="str">
            <v/>
          </cell>
          <cell r="BE129">
            <v>0</v>
          </cell>
          <cell r="BF129">
            <v>0</v>
          </cell>
          <cell r="BG129">
            <v>0</v>
          </cell>
          <cell r="BH129" t="str">
            <v/>
          </cell>
          <cell r="BI129">
            <v>1.05</v>
          </cell>
          <cell r="BJ129">
            <v>1.05</v>
          </cell>
          <cell r="BK129">
            <v>2.1</v>
          </cell>
          <cell r="BM129">
            <v>0</v>
          </cell>
          <cell r="BN129">
            <v>0</v>
          </cell>
          <cell r="BO129">
            <v>0</v>
          </cell>
          <cell r="BQ129">
            <v>52.5</v>
          </cell>
          <cell r="BR129">
            <v>76.650000000000006</v>
          </cell>
          <cell r="BS129">
            <v>129.15</v>
          </cell>
        </row>
        <row r="130">
          <cell r="AN130" t="str">
            <v xml:space="preserve">  75-79</v>
          </cell>
          <cell r="AO130">
            <v>36.75</v>
          </cell>
          <cell r="AP130">
            <v>38.85</v>
          </cell>
          <cell r="AQ130">
            <v>75.599999999999994</v>
          </cell>
          <cell r="AR130" t="str">
            <v/>
          </cell>
          <cell r="AS130">
            <v>0</v>
          </cell>
          <cell r="AT130">
            <v>1.05</v>
          </cell>
          <cell r="AU130">
            <v>1.05</v>
          </cell>
          <cell r="AV130" t="str">
            <v/>
          </cell>
          <cell r="AW130">
            <v>0</v>
          </cell>
          <cell r="AX130">
            <v>1.05</v>
          </cell>
          <cell r="AY130">
            <v>1.05</v>
          </cell>
          <cell r="AZ130" t="str">
            <v/>
          </cell>
          <cell r="BA130">
            <v>1.05</v>
          </cell>
          <cell r="BB130">
            <v>1.05</v>
          </cell>
          <cell r="BC130">
            <v>2.1</v>
          </cell>
          <cell r="BD130" t="str">
            <v/>
          </cell>
          <cell r="BE130">
            <v>0</v>
          </cell>
          <cell r="BF130">
            <v>1.05</v>
          </cell>
          <cell r="BG130">
            <v>1.05</v>
          </cell>
          <cell r="BH130" t="str">
            <v/>
          </cell>
          <cell r="BI130">
            <v>0</v>
          </cell>
          <cell r="BJ130">
            <v>0</v>
          </cell>
          <cell r="BK130">
            <v>0</v>
          </cell>
          <cell r="BM130">
            <v>0</v>
          </cell>
          <cell r="BN130">
            <v>0</v>
          </cell>
          <cell r="BO130">
            <v>0</v>
          </cell>
          <cell r="BQ130">
            <v>37.799999999999997</v>
          </cell>
          <cell r="BR130">
            <v>43.05</v>
          </cell>
          <cell r="BS130">
            <v>80.849999999999994</v>
          </cell>
        </row>
        <row r="131">
          <cell r="AN131" t="str">
            <v xml:space="preserve">  80-84</v>
          </cell>
          <cell r="AO131">
            <v>10.5</v>
          </cell>
          <cell r="AP131">
            <v>42</v>
          </cell>
          <cell r="AQ131">
            <v>52.5</v>
          </cell>
          <cell r="AR131" t="str">
            <v/>
          </cell>
          <cell r="AS131">
            <v>0</v>
          </cell>
          <cell r="AT131">
            <v>0</v>
          </cell>
          <cell r="AU131">
            <v>0</v>
          </cell>
          <cell r="AV131" t="str">
            <v/>
          </cell>
          <cell r="AW131">
            <v>0</v>
          </cell>
          <cell r="AX131">
            <v>1.05</v>
          </cell>
          <cell r="AY131">
            <v>1.05</v>
          </cell>
          <cell r="AZ131" t="str">
            <v/>
          </cell>
          <cell r="BA131">
            <v>0</v>
          </cell>
          <cell r="BB131">
            <v>0</v>
          </cell>
          <cell r="BC131">
            <v>0</v>
          </cell>
          <cell r="BD131" t="str">
            <v/>
          </cell>
          <cell r="BE131">
            <v>0</v>
          </cell>
          <cell r="BF131">
            <v>0</v>
          </cell>
          <cell r="BG131">
            <v>0</v>
          </cell>
          <cell r="BH131" t="str">
            <v/>
          </cell>
          <cell r="BI131">
            <v>0</v>
          </cell>
          <cell r="BJ131">
            <v>0</v>
          </cell>
          <cell r="BK131">
            <v>0</v>
          </cell>
          <cell r="BM131">
            <v>0</v>
          </cell>
          <cell r="BN131">
            <v>0</v>
          </cell>
          <cell r="BO131">
            <v>0</v>
          </cell>
          <cell r="BQ131">
            <v>10.5</v>
          </cell>
          <cell r="BR131">
            <v>43.05</v>
          </cell>
          <cell r="BS131">
            <v>53.55</v>
          </cell>
        </row>
        <row r="132">
          <cell r="AN132" t="str">
            <v xml:space="preserve">  85-89</v>
          </cell>
          <cell r="AO132">
            <v>6.3</v>
          </cell>
          <cell r="AP132">
            <v>12.6</v>
          </cell>
          <cell r="AQ132">
            <v>18.899999999999999</v>
          </cell>
          <cell r="AR132" t="str">
            <v/>
          </cell>
          <cell r="AS132">
            <v>0</v>
          </cell>
          <cell r="AT132">
            <v>0</v>
          </cell>
          <cell r="AU132">
            <v>0</v>
          </cell>
          <cell r="AV132" t="str">
            <v/>
          </cell>
          <cell r="AW132">
            <v>1.05</v>
          </cell>
          <cell r="AX132">
            <v>1.05</v>
          </cell>
          <cell r="AY132">
            <v>2.1</v>
          </cell>
          <cell r="AZ132" t="str">
            <v/>
          </cell>
          <cell r="BA132">
            <v>0</v>
          </cell>
          <cell r="BB132">
            <v>0</v>
          </cell>
          <cell r="BC132">
            <v>0</v>
          </cell>
          <cell r="BD132" t="str">
            <v/>
          </cell>
          <cell r="BE132">
            <v>0</v>
          </cell>
          <cell r="BF132">
            <v>0</v>
          </cell>
          <cell r="BG132">
            <v>0</v>
          </cell>
          <cell r="BH132" t="str">
            <v/>
          </cell>
          <cell r="BI132">
            <v>0</v>
          </cell>
          <cell r="BJ132">
            <v>0</v>
          </cell>
          <cell r="BK132">
            <v>0</v>
          </cell>
          <cell r="BM132">
            <v>0</v>
          </cell>
          <cell r="BN132">
            <v>0</v>
          </cell>
          <cell r="BO132">
            <v>0</v>
          </cell>
          <cell r="BQ132">
            <v>7.35</v>
          </cell>
          <cell r="BR132">
            <v>13.65</v>
          </cell>
          <cell r="BS132">
            <v>21</v>
          </cell>
        </row>
        <row r="133">
          <cell r="AN133" t="str">
            <v xml:space="preserve">  90-94</v>
          </cell>
          <cell r="AO133">
            <v>2.1</v>
          </cell>
          <cell r="AP133">
            <v>2.1</v>
          </cell>
          <cell r="AQ133">
            <v>4.2</v>
          </cell>
          <cell r="AR133" t="str">
            <v/>
          </cell>
          <cell r="AS133">
            <v>0</v>
          </cell>
          <cell r="AT133">
            <v>0</v>
          </cell>
          <cell r="AU133">
            <v>0</v>
          </cell>
          <cell r="AV133" t="str">
            <v/>
          </cell>
          <cell r="AW133">
            <v>0</v>
          </cell>
          <cell r="AX133">
            <v>0</v>
          </cell>
          <cell r="AY133">
            <v>0</v>
          </cell>
          <cell r="AZ133" t="str">
            <v/>
          </cell>
          <cell r="BA133">
            <v>0</v>
          </cell>
          <cell r="BB133">
            <v>0</v>
          </cell>
          <cell r="BC133">
            <v>0</v>
          </cell>
          <cell r="BD133" t="str">
            <v/>
          </cell>
          <cell r="BE133">
            <v>0</v>
          </cell>
          <cell r="BF133">
            <v>0</v>
          </cell>
          <cell r="BG133">
            <v>0</v>
          </cell>
          <cell r="BH133" t="str">
            <v/>
          </cell>
          <cell r="BI133">
            <v>0</v>
          </cell>
          <cell r="BJ133">
            <v>0</v>
          </cell>
          <cell r="BK133">
            <v>0</v>
          </cell>
          <cell r="BM133">
            <v>0</v>
          </cell>
          <cell r="BN133">
            <v>0</v>
          </cell>
          <cell r="BO133">
            <v>0</v>
          </cell>
          <cell r="BQ133">
            <v>2.1</v>
          </cell>
          <cell r="BR133">
            <v>2.1</v>
          </cell>
          <cell r="BS133">
            <v>4.2</v>
          </cell>
        </row>
        <row r="134">
          <cell r="AN134" t="str">
            <v xml:space="preserve">   95+ </v>
          </cell>
          <cell r="AO134">
            <v>0</v>
          </cell>
          <cell r="AP134">
            <v>1.05</v>
          </cell>
          <cell r="AQ134">
            <v>1.05</v>
          </cell>
          <cell r="AR134" t="str">
            <v/>
          </cell>
          <cell r="AS134">
            <v>0</v>
          </cell>
          <cell r="AT134">
            <v>0</v>
          </cell>
          <cell r="AU134">
            <v>0</v>
          </cell>
          <cell r="AV134" t="str">
            <v/>
          </cell>
          <cell r="AW134">
            <v>0</v>
          </cell>
          <cell r="AX134">
            <v>0</v>
          </cell>
          <cell r="AY134">
            <v>0</v>
          </cell>
          <cell r="AZ134" t="str">
            <v/>
          </cell>
          <cell r="BA134">
            <v>0</v>
          </cell>
          <cell r="BB134">
            <v>0</v>
          </cell>
          <cell r="BC134">
            <v>0</v>
          </cell>
          <cell r="BD134" t="str">
            <v/>
          </cell>
          <cell r="BE134">
            <v>0</v>
          </cell>
          <cell r="BF134">
            <v>0</v>
          </cell>
          <cell r="BG134">
            <v>0</v>
          </cell>
          <cell r="BH134" t="str">
            <v/>
          </cell>
          <cell r="BI134">
            <v>0</v>
          </cell>
          <cell r="BJ134">
            <v>0</v>
          </cell>
          <cell r="BK134">
            <v>0</v>
          </cell>
          <cell r="BM134">
            <v>0</v>
          </cell>
          <cell r="BN134">
            <v>0</v>
          </cell>
          <cell r="BO134">
            <v>0</v>
          </cell>
          <cell r="BQ134">
            <v>0</v>
          </cell>
          <cell r="BR134">
            <v>1.05</v>
          </cell>
          <cell r="BS134">
            <v>1.05</v>
          </cell>
        </row>
        <row r="135">
          <cell r="AN135" t="str">
            <v>Not rep.</v>
          </cell>
          <cell r="AO135">
            <v>1.05</v>
          </cell>
          <cell r="AP135">
            <v>3.15</v>
          </cell>
          <cell r="AQ135">
            <v>4.2</v>
          </cell>
          <cell r="AR135" t="str">
            <v/>
          </cell>
          <cell r="AS135">
            <v>0</v>
          </cell>
          <cell r="AT135">
            <v>1.05</v>
          </cell>
          <cell r="AU135">
            <v>1.05</v>
          </cell>
          <cell r="AV135" t="str">
            <v/>
          </cell>
          <cell r="AW135">
            <v>1.05</v>
          </cell>
          <cell r="AX135">
            <v>1.05</v>
          </cell>
          <cell r="AY135">
            <v>2.1</v>
          </cell>
          <cell r="AZ135" t="str">
            <v/>
          </cell>
          <cell r="BA135">
            <v>0</v>
          </cell>
          <cell r="BB135">
            <v>0</v>
          </cell>
          <cell r="BC135">
            <v>0</v>
          </cell>
          <cell r="BD135" t="str">
            <v/>
          </cell>
          <cell r="BE135">
            <v>0</v>
          </cell>
          <cell r="BF135">
            <v>0</v>
          </cell>
          <cell r="BG135">
            <v>0</v>
          </cell>
          <cell r="BH135" t="str">
            <v/>
          </cell>
          <cell r="BI135">
            <v>0</v>
          </cell>
          <cell r="BJ135">
            <v>0</v>
          </cell>
          <cell r="BK135">
            <v>0</v>
          </cell>
          <cell r="BM135">
            <v>13.65</v>
          </cell>
          <cell r="BN135">
            <v>7.35</v>
          </cell>
          <cell r="BO135">
            <v>21</v>
          </cell>
          <cell r="BQ135">
            <v>15.75</v>
          </cell>
          <cell r="BR135">
            <v>12.6</v>
          </cell>
          <cell r="BS135">
            <v>28.35</v>
          </cell>
        </row>
        <row r="136">
          <cell r="AN136" t="str">
            <v>All ages</v>
          </cell>
          <cell r="AO136">
            <v>3385.2</v>
          </cell>
          <cell r="AP136">
            <v>3594.15</v>
          </cell>
          <cell r="AQ136">
            <v>6979.35</v>
          </cell>
          <cell r="AS136">
            <v>322.35000000000002</v>
          </cell>
          <cell r="AT136">
            <v>365.4</v>
          </cell>
          <cell r="AU136">
            <v>687.75</v>
          </cell>
          <cell r="AW136">
            <v>296.10000000000002</v>
          </cell>
          <cell r="AX136">
            <v>292.95</v>
          </cell>
          <cell r="AY136">
            <v>589.04999999999995</v>
          </cell>
          <cell r="BA136">
            <v>98.7</v>
          </cell>
          <cell r="BB136">
            <v>95.55</v>
          </cell>
          <cell r="BC136">
            <v>194.25</v>
          </cell>
          <cell r="BE136">
            <v>8.4</v>
          </cell>
          <cell r="BF136">
            <v>14.7</v>
          </cell>
          <cell r="BG136">
            <v>23.1</v>
          </cell>
          <cell r="BI136">
            <v>48.3</v>
          </cell>
          <cell r="BJ136">
            <v>34.65</v>
          </cell>
          <cell r="BK136">
            <v>82.95</v>
          </cell>
          <cell r="BM136">
            <v>27.3</v>
          </cell>
          <cell r="BN136">
            <v>22.05</v>
          </cell>
          <cell r="BO136">
            <v>49.35</v>
          </cell>
          <cell r="BQ136">
            <v>4186.3500000000004</v>
          </cell>
          <cell r="BR136">
            <v>4419.45</v>
          </cell>
          <cell r="BS136">
            <v>8605.7999999999993</v>
          </cell>
        </row>
        <row r="138">
          <cell r="AN138" t="str">
            <v>Santa Cruz</v>
          </cell>
        </row>
        <row r="140">
          <cell r="AN140" t="str">
            <v xml:space="preserve">   3- 4</v>
          </cell>
          <cell r="AO140">
            <v>144.9</v>
          </cell>
          <cell r="AP140">
            <v>156.44999999999999</v>
          </cell>
          <cell r="AQ140">
            <v>301.35000000000002</v>
          </cell>
          <cell r="AR140" t="str">
            <v/>
          </cell>
          <cell r="AS140">
            <v>18.899999999999999</v>
          </cell>
          <cell r="AT140">
            <v>10.5</v>
          </cell>
          <cell r="AU140">
            <v>29.4</v>
          </cell>
          <cell r="AV140" t="str">
            <v/>
          </cell>
          <cell r="AW140">
            <v>7.35</v>
          </cell>
          <cell r="AX140">
            <v>10.5</v>
          </cell>
          <cell r="AY140">
            <v>17.850000000000001</v>
          </cell>
          <cell r="AZ140" t="str">
            <v/>
          </cell>
          <cell r="BA140">
            <v>0</v>
          </cell>
          <cell r="BB140">
            <v>3.15</v>
          </cell>
          <cell r="BC140">
            <v>3.15</v>
          </cell>
          <cell r="BD140" t="str">
            <v/>
          </cell>
          <cell r="BE140">
            <v>0</v>
          </cell>
          <cell r="BF140">
            <v>0</v>
          </cell>
          <cell r="BG140">
            <v>0</v>
          </cell>
          <cell r="BH140" t="str">
            <v/>
          </cell>
          <cell r="BI140">
            <v>2.1</v>
          </cell>
          <cell r="BJ140">
            <v>1.05</v>
          </cell>
          <cell r="BK140">
            <v>3.15</v>
          </cell>
          <cell r="BM140">
            <v>1.05</v>
          </cell>
          <cell r="BN140">
            <v>1.05</v>
          </cell>
          <cell r="BO140">
            <v>2.1</v>
          </cell>
          <cell r="BQ140">
            <v>174.3</v>
          </cell>
          <cell r="BR140">
            <v>182.7</v>
          </cell>
          <cell r="BS140">
            <v>357</v>
          </cell>
        </row>
        <row r="141">
          <cell r="AN141" t="str">
            <v xml:space="preserve">   5- 9</v>
          </cell>
          <cell r="AO141">
            <v>454.65</v>
          </cell>
          <cell r="AP141">
            <v>454.65</v>
          </cell>
          <cell r="AQ141">
            <v>909.3</v>
          </cell>
          <cell r="AR141" t="str">
            <v/>
          </cell>
          <cell r="AS141">
            <v>30.45</v>
          </cell>
          <cell r="AT141">
            <v>34.65</v>
          </cell>
          <cell r="AU141">
            <v>65.099999999999994</v>
          </cell>
          <cell r="AV141" t="str">
            <v/>
          </cell>
          <cell r="AW141">
            <v>22.05</v>
          </cell>
          <cell r="AX141">
            <v>29.4</v>
          </cell>
          <cell r="AY141">
            <v>51.45</v>
          </cell>
          <cell r="AZ141" t="str">
            <v/>
          </cell>
          <cell r="BA141">
            <v>14.7</v>
          </cell>
          <cell r="BB141">
            <v>4.2</v>
          </cell>
          <cell r="BC141">
            <v>18.899999999999999</v>
          </cell>
          <cell r="BD141" t="str">
            <v/>
          </cell>
          <cell r="BE141">
            <v>1.05</v>
          </cell>
          <cell r="BF141">
            <v>0</v>
          </cell>
          <cell r="BG141">
            <v>1.05</v>
          </cell>
          <cell r="BH141" t="str">
            <v/>
          </cell>
          <cell r="BI141">
            <v>6.3</v>
          </cell>
          <cell r="BJ141">
            <v>2.1</v>
          </cell>
          <cell r="BK141">
            <v>8.4</v>
          </cell>
          <cell r="BM141">
            <v>3.15</v>
          </cell>
          <cell r="BN141">
            <v>0</v>
          </cell>
          <cell r="BO141">
            <v>3.15</v>
          </cell>
          <cell r="BQ141">
            <v>532.35</v>
          </cell>
          <cell r="BR141">
            <v>525</v>
          </cell>
          <cell r="BS141">
            <v>1057.3499999999999</v>
          </cell>
        </row>
        <row r="142">
          <cell r="AN142" t="str">
            <v xml:space="preserve">  10-14</v>
          </cell>
          <cell r="AO142">
            <v>404.25</v>
          </cell>
          <cell r="AP142">
            <v>426.3</v>
          </cell>
          <cell r="AQ142">
            <v>830.55</v>
          </cell>
          <cell r="AR142" t="str">
            <v/>
          </cell>
          <cell r="AS142">
            <v>31.5</v>
          </cell>
          <cell r="AT142">
            <v>26.25</v>
          </cell>
          <cell r="AU142">
            <v>57.75</v>
          </cell>
          <cell r="AV142" t="str">
            <v/>
          </cell>
          <cell r="AW142">
            <v>22.05</v>
          </cell>
          <cell r="AX142">
            <v>22.05</v>
          </cell>
          <cell r="AY142">
            <v>44.1</v>
          </cell>
          <cell r="AZ142" t="str">
            <v/>
          </cell>
          <cell r="BA142">
            <v>11.55</v>
          </cell>
          <cell r="BB142">
            <v>4.2</v>
          </cell>
          <cell r="BC142">
            <v>15.75</v>
          </cell>
          <cell r="BD142" t="str">
            <v/>
          </cell>
          <cell r="BE142">
            <v>0</v>
          </cell>
          <cell r="BF142">
            <v>1.05</v>
          </cell>
          <cell r="BG142">
            <v>1.05</v>
          </cell>
          <cell r="BH142" t="str">
            <v/>
          </cell>
          <cell r="BI142">
            <v>3.15</v>
          </cell>
          <cell r="BJ142">
            <v>1.05</v>
          </cell>
          <cell r="BK142">
            <v>4.2</v>
          </cell>
          <cell r="BM142">
            <v>2.1</v>
          </cell>
          <cell r="BN142">
            <v>3.15</v>
          </cell>
          <cell r="BO142">
            <v>5.25</v>
          </cell>
          <cell r="BQ142">
            <v>474.6</v>
          </cell>
          <cell r="BR142">
            <v>484.05</v>
          </cell>
          <cell r="BS142">
            <v>958.65</v>
          </cell>
        </row>
        <row r="143">
          <cell r="AN143" t="str">
            <v xml:space="preserve">  15-19</v>
          </cell>
          <cell r="AO143">
            <v>379.05</v>
          </cell>
          <cell r="AP143">
            <v>334.95</v>
          </cell>
          <cell r="AQ143">
            <v>714</v>
          </cell>
          <cell r="AR143" t="str">
            <v/>
          </cell>
          <cell r="AS143">
            <v>17.850000000000001</v>
          </cell>
          <cell r="AT143">
            <v>26.25</v>
          </cell>
          <cell r="AU143">
            <v>44.1</v>
          </cell>
          <cell r="AV143" t="str">
            <v/>
          </cell>
          <cell r="AW143">
            <v>16.8</v>
          </cell>
          <cell r="AX143">
            <v>14.7</v>
          </cell>
          <cell r="AY143">
            <v>31.5</v>
          </cell>
          <cell r="AZ143" t="str">
            <v/>
          </cell>
          <cell r="BA143">
            <v>8.4</v>
          </cell>
          <cell r="BB143">
            <v>4.2</v>
          </cell>
          <cell r="BC143">
            <v>12.6</v>
          </cell>
          <cell r="BD143" t="str">
            <v/>
          </cell>
          <cell r="BE143">
            <v>0</v>
          </cell>
          <cell r="BF143">
            <v>0</v>
          </cell>
          <cell r="BG143">
            <v>0</v>
          </cell>
          <cell r="BH143" t="str">
            <v/>
          </cell>
          <cell r="BI143">
            <v>1.05</v>
          </cell>
          <cell r="BJ143">
            <v>3.15</v>
          </cell>
          <cell r="BK143">
            <v>4.2</v>
          </cell>
          <cell r="BM143">
            <v>2.1</v>
          </cell>
          <cell r="BN143">
            <v>3.15</v>
          </cell>
          <cell r="BO143">
            <v>5.25</v>
          </cell>
          <cell r="BQ143">
            <v>425.25</v>
          </cell>
          <cell r="BR143">
            <v>386.4</v>
          </cell>
          <cell r="BS143">
            <v>811.65</v>
          </cell>
        </row>
        <row r="144">
          <cell r="AN144" t="str">
            <v xml:space="preserve">  20-24</v>
          </cell>
          <cell r="AO144">
            <v>294</v>
          </cell>
          <cell r="AP144">
            <v>305.55</v>
          </cell>
          <cell r="AQ144">
            <v>599.54999999999995</v>
          </cell>
          <cell r="AR144" t="str">
            <v/>
          </cell>
          <cell r="AS144">
            <v>26.25</v>
          </cell>
          <cell r="AT144">
            <v>40.950000000000003</v>
          </cell>
          <cell r="AU144">
            <v>67.2</v>
          </cell>
          <cell r="AV144" t="str">
            <v/>
          </cell>
          <cell r="AW144">
            <v>3.15</v>
          </cell>
          <cell r="AX144">
            <v>11.55</v>
          </cell>
          <cell r="AY144">
            <v>14.7</v>
          </cell>
          <cell r="AZ144" t="str">
            <v/>
          </cell>
          <cell r="BA144">
            <v>6.3</v>
          </cell>
          <cell r="BB144">
            <v>7.35</v>
          </cell>
          <cell r="BC144">
            <v>13.65</v>
          </cell>
          <cell r="BD144" t="str">
            <v/>
          </cell>
          <cell r="BE144">
            <v>0</v>
          </cell>
          <cell r="BF144">
            <v>0</v>
          </cell>
          <cell r="BG144">
            <v>0</v>
          </cell>
          <cell r="BH144" t="str">
            <v/>
          </cell>
          <cell r="BI144">
            <v>2.1</v>
          </cell>
          <cell r="BJ144">
            <v>3.15</v>
          </cell>
          <cell r="BK144">
            <v>5.25</v>
          </cell>
          <cell r="BM144">
            <v>1.05</v>
          </cell>
          <cell r="BN144">
            <v>3.15</v>
          </cell>
          <cell r="BO144">
            <v>4.2</v>
          </cell>
          <cell r="BQ144">
            <v>332.85</v>
          </cell>
          <cell r="BR144">
            <v>371.7</v>
          </cell>
          <cell r="BS144">
            <v>704.55</v>
          </cell>
        </row>
        <row r="145">
          <cell r="AN145" t="str">
            <v xml:space="preserve">  25-29</v>
          </cell>
          <cell r="AO145">
            <v>283.5</v>
          </cell>
          <cell r="AP145">
            <v>325.5</v>
          </cell>
          <cell r="AQ145">
            <v>609</v>
          </cell>
          <cell r="AR145" t="str">
            <v/>
          </cell>
          <cell r="AS145">
            <v>70.349999999999994</v>
          </cell>
          <cell r="AT145">
            <v>84</v>
          </cell>
          <cell r="AU145">
            <v>154.35</v>
          </cell>
          <cell r="AV145" t="str">
            <v/>
          </cell>
          <cell r="AW145">
            <v>19.95</v>
          </cell>
          <cell r="AX145">
            <v>17.850000000000001</v>
          </cell>
          <cell r="AY145">
            <v>37.799999999999997</v>
          </cell>
          <cell r="AZ145" t="str">
            <v/>
          </cell>
          <cell r="BA145">
            <v>11.55</v>
          </cell>
          <cell r="BB145">
            <v>13.65</v>
          </cell>
          <cell r="BC145">
            <v>25.2</v>
          </cell>
          <cell r="BD145" t="str">
            <v/>
          </cell>
          <cell r="BE145">
            <v>0</v>
          </cell>
          <cell r="BF145">
            <v>0</v>
          </cell>
          <cell r="BG145">
            <v>0</v>
          </cell>
          <cell r="BH145" t="str">
            <v/>
          </cell>
          <cell r="BI145">
            <v>4.2</v>
          </cell>
          <cell r="BJ145">
            <v>6.3</v>
          </cell>
          <cell r="BK145">
            <v>10.5</v>
          </cell>
          <cell r="BM145">
            <v>7.35</v>
          </cell>
          <cell r="BN145">
            <v>5.25</v>
          </cell>
          <cell r="BO145">
            <v>12.6</v>
          </cell>
          <cell r="BQ145">
            <v>396.9</v>
          </cell>
          <cell r="BR145">
            <v>452.55</v>
          </cell>
          <cell r="BS145">
            <v>849.45</v>
          </cell>
        </row>
        <row r="146">
          <cell r="AN146" t="str">
            <v xml:space="preserve">  30-34</v>
          </cell>
          <cell r="AO146">
            <v>324.45</v>
          </cell>
          <cell r="AP146">
            <v>385.35</v>
          </cell>
          <cell r="AQ146">
            <v>709.8</v>
          </cell>
          <cell r="AR146" t="str">
            <v/>
          </cell>
          <cell r="AS146">
            <v>85.05</v>
          </cell>
          <cell r="AT146">
            <v>100.8</v>
          </cell>
          <cell r="AU146">
            <v>185.85</v>
          </cell>
          <cell r="AV146" t="str">
            <v/>
          </cell>
          <cell r="AW146">
            <v>26.25</v>
          </cell>
          <cell r="AX146">
            <v>44.1</v>
          </cell>
          <cell r="AY146">
            <v>70.349999999999994</v>
          </cell>
          <cell r="AZ146" t="str">
            <v/>
          </cell>
          <cell r="BA146">
            <v>9.4499999999999993</v>
          </cell>
          <cell r="BB146">
            <v>23.1</v>
          </cell>
          <cell r="BC146">
            <v>32.549999999999997</v>
          </cell>
          <cell r="BD146" t="str">
            <v/>
          </cell>
          <cell r="BE146">
            <v>2.1</v>
          </cell>
          <cell r="BF146">
            <v>1.05</v>
          </cell>
          <cell r="BG146">
            <v>3.15</v>
          </cell>
          <cell r="BH146" t="str">
            <v/>
          </cell>
          <cell r="BI146">
            <v>7.35</v>
          </cell>
          <cell r="BJ146">
            <v>5.25</v>
          </cell>
          <cell r="BK146">
            <v>12.6</v>
          </cell>
          <cell r="BM146">
            <v>2.1</v>
          </cell>
          <cell r="BN146">
            <v>1.05</v>
          </cell>
          <cell r="BO146">
            <v>3.15</v>
          </cell>
          <cell r="BQ146">
            <v>456.75</v>
          </cell>
          <cell r="BR146">
            <v>560.70000000000005</v>
          </cell>
          <cell r="BS146">
            <v>1017.45</v>
          </cell>
        </row>
        <row r="147">
          <cell r="AN147" t="str">
            <v xml:space="preserve">  35-39</v>
          </cell>
          <cell r="AO147">
            <v>463.05</v>
          </cell>
          <cell r="AP147">
            <v>480.9</v>
          </cell>
          <cell r="AQ147">
            <v>943.95</v>
          </cell>
          <cell r="AR147" t="str">
            <v/>
          </cell>
          <cell r="AS147">
            <v>80.849999999999994</v>
          </cell>
          <cell r="AT147">
            <v>88.2</v>
          </cell>
          <cell r="AU147">
            <v>169.05</v>
          </cell>
          <cell r="AV147" t="str">
            <v/>
          </cell>
          <cell r="AW147">
            <v>42</v>
          </cell>
          <cell r="AX147">
            <v>43.05</v>
          </cell>
          <cell r="AY147">
            <v>85.05</v>
          </cell>
          <cell r="AZ147" t="str">
            <v/>
          </cell>
          <cell r="BA147">
            <v>14.7</v>
          </cell>
          <cell r="BB147">
            <v>17.850000000000001</v>
          </cell>
          <cell r="BC147">
            <v>32.549999999999997</v>
          </cell>
          <cell r="BD147" t="str">
            <v/>
          </cell>
          <cell r="BE147">
            <v>0</v>
          </cell>
          <cell r="BF147">
            <v>5.25</v>
          </cell>
          <cell r="BG147">
            <v>5.25</v>
          </cell>
          <cell r="BH147" t="str">
            <v/>
          </cell>
          <cell r="BI147">
            <v>5.25</v>
          </cell>
          <cell r="BJ147">
            <v>4.2</v>
          </cell>
          <cell r="BK147">
            <v>9.4499999999999993</v>
          </cell>
          <cell r="BM147">
            <v>2.1</v>
          </cell>
          <cell r="BN147">
            <v>1.05</v>
          </cell>
          <cell r="BO147">
            <v>3.15</v>
          </cell>
          <cell r="BQ147">
            <v>607.95000000000005</v>
          </cell>
          <cell r="BR147">
            <v>640.5</v>
          </cell>
          <cell r="BS147">
            <v>1248.45</v>
          </cell>
        </row>
        <row r="148">
          <cell r="AN148" t="str">
            <v xml:space="preserve">  40-44</v>
          </cell>
          <cell r="AO148">
            <v>435.75</v>
          </cell>
          <cell r="AP148">
            <v>433.65</v>
          </cell>
          <cell r="AQ148">
            <v>869.4</v>
          </cell>
          <cell r="AR148" t="str">
            <v/>
          </cell>
          <cell r="AS148">
            <v>53.55</v>
          </cell>
          <cell r="AT148">
            <v>58.8</v>
          </cell>
          <cell r="AU148">
            <v>112.35</v>
          </cell>
          <cell r="AV148" t="str">
            <v/>
          </cell>
          <cell r="AW148">
            <v>28.35</v>
          </cell>
          <cell r="AX148">
            <v>32.549999999999997</v>
          </cell>
          <cell r="AY148">
            <v>60.9</v>
          </cell>
          <cell r="AZ148" t="str">
            <v/>
          </cell>
          <cell r="BA148">
            <v>14.7</v>
          </cell>
          <cell r="BB148">
            <v>9.4499999999999993</v>
          </cell>
          <cell r="BC148">
            <v>24.15</v>
          </cell>
          <cell r="BD148" t="str">
            <v/>
          </cell>
          <cell r="BE148">
            <v>0</v>
          </cell>
          <cell r="BF148">
            <v>0</v>
          </cell>
          <cell r="BG148">
            <v>0</v>
          </cell>
          <cell r="BH148" t="str">
            <v/>
          </cell>
          <cell r="BI148">
            <v>7.35</v>
          </cell>
          <cell r="BJ148">
            <v>9.4499999999999993</v>
          </cell>
          <cell r="BK148">
            <v>16.8</v>
          </cell>
          <cell r="BM148">
            <v>2.1</v>
          </cell>
          <cell r="BN148">
            <v>4.2</v>
          </cell>
          <cell r="BO148">
            <v>6.3</v>
          </cell>
          <cell r="BQ148">
            <v>541.79999999999995</v>
          </cell>
          <cell r="BR148">
            <v>548.1</v>
          </cell>
          <cell r="BS148">
            <v>1089.9000000000001</v>
          </cell>
        </row>
        <row r="149">
          <cell r="AN149" t="str">
            <v xml:space="preserve">  45-49</v>
          </cell>
          <cell r="AO149">
            <v>396.9</v>
          </cell>
          <cell r="AP149">
            <v>367.5</v>
          </cell>
          <cell r="AQ149">
            <v>764.4</v>
          </cell>
          <cell r="AR149" t="str">
            <v/>
          </cell>
          <cell r="AS149">
            <v>38.85</v>
          </cell>
          <cell r="AT149">
            <v>55.65</v>
          </cell>
          <cell r="AU149">
            <v>94.5</v>
          </cell>
          <cell r="AV149" t="str">
            <v/>
          </cell>
          <cell r="AW149">
            <v>28.35</v>
          </cell>
          <cell r="AX149">
            <v>19.95</v>
          </cell>
          <cell r="AY149">
            <v>48.3</v>
          </cell>
          <cell r="AZ149" t="str">
            <v/>
          </cell>
          <cell r="BA149">
            <v>11.55</v>
          </cell>
          <cell r="BB149">
            <v>9.4499999999999993</v>
          </cell>
          <cell r="BC149">
            <v>21</v>
          </cell>
          <cell r="BD149" t="str">
            <v/>
          </cell>
          <cell r="BE149">
            <v>0</v>
          </cell>
          <cell r="BF149">
            <v>0</v>
          </cell>
          <cell r="BG149">
            <v>0</v>
          </cell>
          <cell r="BH149" t="str">
            <v/>
          </cell>
          <cell r="BI149">
            <v>9.4499999999999993</v>
          </cell>
          <cell r="BJ149">
            <v>4.2</v>
          </cell>
          <cell r="BK149">
            <v>13.65</v>
          </cell>
          <cell r="BM149">
            <v>5.25</v>
          </cell>
          <cell r="BN149">
            <v>4.2</v>
          </cell>
          <cell r="BO149">
            <v>9.4499999999999993</v>
          </cell>
          <cell r="BQ149">
            <v>490.35</v>
          </cell>
          <cell r="BR149">
            <v>460.95</v>
          </cell>
          <cell r="BS149">
            <v>951.3</v>
          </cell>
        </row>
        <row r="150">
          <cell r="AN150" t="str">
            <v xml:space="preserve">  50-54</v>
          </cell>
          <cell r="AO150">
            <v>326.55</v>
          </cell>
          <cell r="AP150">
            <v>329.7</v>
          </cell>
          <cell r="AQ150">
            <v>656.25</v>
          </cell>
          <cell r="AR150" t="str">
            <v/>
          </cell>
          <cell r="AS150">
            <v>19.95</v>
          </cell>
          <cell r="AT150">
            <v>35.700000000000003</v>
          </cell>
          <cell r="AU150">
            <v>55.65</v>
          </cell>
          <cell r="AV150" t="str">
            <v/>
          </cell>
          <cell r="AW150">
            <v>25.2</v>
          </cell>
          <cell r="AX150">
            <v>19.95</v>
          </cell>
          <cell r="AY150">
            <v>45.15</v>
          </cell>
          <cell r="AZ150" t="str">
            <v/>
          </cell>
          <cell r="BA150">
            <v>11.55</v>
          </cell>
          <cell r="BB150">
            <v>10.5</v>
          </cell>
          <cell r="BC150">
            <v>22.05</v>
          </cell>
          <cell r="BD150" t="str">
            <v/>
          </cell>
          <cell r="BE150">
            <v>0</v>
          </cell>
          <cell r="BF150">
            <v>0</v>
          </cell>
          <cell r="BG150">
            <v>0</v>
          </cell>
          <cell r="BH150" t="str">
            <v/>
          </cell>
          <cell r="BI150">
            <v>4.2</v>
          </cell>
          <cell r="BJ150">
            <v>3.15</v>
          </cell>
          <cell r="BK150">
            <v>7.35</v>
          </cell>
          <cell r="BM150">
            <v>2.1</v>
          </cell>
          <cell r="BN150">
            <v>0</v>
          </cell>
          <cell r="BO150">
            <v>2.1</v>
          </cell>
          <cell r="BQ150">
            <v>389.55</v>
          </cell>
          <cell r="BR150">
            <v>399</v>
          </cell>
          <cell r="BS150">
            <v>788.55</v>
          </cell>
        </row>
        <row r="151">
          <cell r="AN151" t="str">
            <v xml:space="preserve">  55-59</v>
          </cell>
          <cell r="AO151">
            <v>258.3</v>
          </cell>
          <cell r="AP151">
            <v>243.6</v>
          </cell>
          <cell r="AQ151">
            <v>501.9</v>
          </cell>
          <cell r="AR151" t="str">
            <v/>
          </cell>
          <cell r="AS151">
            <v>10.5</v>
          </cell>
          <cell r="AT151">
            <v>13.65</v>
          </cell>
          <cell r="AU151">
            <v>24.15</v>
          </cell>
          <cell r="AV151" t="str">
            <v/>
          </cell>
          <cell r="AW151">
            <v>18.899999999999999</v>
          </cell>
          <cell r="AX151">
            <v>11.55</v>
          </cell>
          <cell r="AY151">
            <v>30.45</v>
          </cell>
          <cell r="AZ151" t="str">
            <v/>
          </cell>
          <cell r="BA151">
            <v>6.3</v>
          </cell>
          <cell r="BB151">
            <v>6.3</v>
          </cell>
          <cell r="BC151">
            <v>12.6</v>
          </cell>
          <cell r="BD151" t="str">
            <v/>
          </cell>
          <cell r="BE151">
            <v>0</v>
          </cell>
          <cell r="BF151">
            <v>0</v>
          </cell>
          <cell r="BG151">
            <v>0</v>
          </cell>
          <cell r="BH151" t="str">
            <v/>
          </cell>
          <cell r="BI151">
            <v>1.05</v>
          </cell>
          <cell r="BJ151">
            <v>0</v>
          </cell>
          <cell r="BK151">
            <v>1.05</v>
          </cell>
          <cell r="BM151">
            <v>1.05</v>
          </cell>
          <cell r="BN151">
            <v>0</v>
          </cell>
          <cell r="BO151">
            <v>1.05</v>
          </cell>
          <cell r="BQ151">
            <v>296.10000000000002</v>
          </cell>
          <cell r="BR151">
            <v>275.10000000000002</v>
          </cell>
          <cell r="BS151">
            <v>571.20000000000005</v>
          </cell>
        </row>
        <row r="152">
          <cell r="AN152" t="str">
            <v xml:space="preserve">  60-64</v>
          </cell>
          <cell r="AO152">
            <v>201.6</v>
          </cell>
          <cell r="AP152">
            <v>225.75</v>
          </cell>
          <cell r="AQ152">
            <v>427.35</v>
          </cell>
          <cell r="AR152" t="str">
            <v/>
          </cell>
          <cell r="AS152">
            <v>6.3</v>
          </cell>
          <cell r="AT152">
            <v>7.35</v>
          </cell>
          <cell r="AU152">
            <v>13.65</v>
          </cell>
          <cell r="AV152" t="str">
            <v/>
          </cell>
          <cell r="AW152">
            <v>11.55</v>
          </cell>
          <cell r="AX152">
            <v>10.5</v>
          </cell>
          <cell r="AY152">
            <v>22.05</v>
          </cell>
          <cell r="AZ152" t="str">
            <v/>
          </cell>
          <cell r="BA152">
            <v>4.2</v>
          </cell>
          <cell r="BB152">
            <v>1.05</v>
          </cell>
          <cell r="BC152">
            <v>5.25</v>
          </cell>
          <cell r="BD152" t="str">
            <v/>
          </cell>
          <cell r="BE152">
            <v>0</v>
          </cell>
          <cell r="BF152">
            <v>0</v>
          </cell>
          <cell r="BG152">
            <v>0</v>
          </cell>
          <cell r="BH152" t="str">
            <v/>
          </cell>
          <cell r="BI152">
            <v>0</v>
          </cell>
          <cell r="BJ152">
            <v>0</v>
          </cell>
          <cell r="BK152">
            <v>0</v>
          </cell>
          <cell r="BM152">
            <v>0</v>
          </cell>
          <cell r="BN152">
            <v>0</v>
          </cell>
          <cell r="BO152">
            <v>0</v>
          </cell>
          <cell r="BQ152">
            <v>223.65</v>
          </cell>
          <cell r="BR152">
            <v>244.65</v>
          </cell>
          <cell r="BS152">
            <v>468.3</v>
          </cell>
        </row>
        <row r="153">
          <cell r="AN153" t="str">
            <v xml:space="preserve">  65-69</v>
          </cell>
          <cell r="AO153">
            <v>156.44999999999999</v>
          </cell>
          <cell r="AP153">
            <v>170.1</v>
          </cell>
          <cell r="AQ153">
            <v>326.55</v>
          </cell>
          <cell r="AR153" t="str">
            <v/>
          </cell>
          <cell r="AS153">
            <v>2.1</v>
          </cell>
          <cell r="AT153">
            <v>3.15</v>
          </cell>
          <cell r="AU153">
            <v>5.25</v>
          </cell>
          <cell r="AV153" t="str">
            <v/>
          </cell>
          <cell r="AW153">
            <v>3.15</v>
          </cell>
          <cell r="AX153">
            <v>3.15</v>
          </cell>
          <cell r="AY153">
            <v>6.3</v>
          </cell>
          <cell r="AZ153" t="str">
            <v/>
          </cell>
          <cell r="BA153">
            <v>0</v>
          </cell>
          <cell r="BB153">
            <v>0</v>
          </cell>
          <cell r="BC153">
            <v>0</v>
          </cell>
          <cell r="BD153" t="str">
            <v/>
          </cell>
          <cell r="BE153">
            <v>0</v>
          </cell>
          <cell r="BF153">
            <v>0</v>
          </cell>
          <cell r="BG153">
            <v>0</v>
          </cell>
          <cell r="BH153" t="str">
            <v/>
          </cell>
          <cell r="BI153">
            <v>0</v>
          </cell>
          <cell r="BJ153">
            <v>1.05</v>
          </cell>
          <cell r="BK153">
            <v>1.05</v>
          </cell>
          <cell r="BM153">
            <v>0</v>
          </cell>
          <cell r="BN153">
            <v>0</v>
          </cell>
          <cell r="BO153">
            <v>0</v>
          </cell>
          <cell r="BQ153">
            <v>161.69999999999999</v>
          </cell>
          <cell r="BR153">
            <v>177.45</v>
          </cell>
          <cell r="BS153">
            <v>339.15</v>
          </cell>
        </row>
        <row r="154">
          <cell r="AN154" t="str">
            <v xml:space="preserve">  70-74</v>
          </cell>
          <cell r="AO154">
            <v>73.5</v>
          </cell>
          <cell r="AP154">
            <v>126</v>
          </cell>
          <cell r="AQ154">
            <v>199.5</v>
          </cell>
          <cell r="AR154" t="str">
            <v/>
          </cell>
          <cell r="AS154">
            <v>6.3</v>
          </cell>
          <cell r="AT154">
            <v>2.1</v>
          </cell>
          <cell r="AU154">
            <v>8.4</v>
          </cell>
          <cell r="AV154" t="str">
            <v/>
          </cell>
          <cell r="AW154">
            <v>4.2</v>
          </cell>
          <cell r="AX154">
            <v>4.2</v>
          </cell>
          <cell r="AY154">
            <v>8.4</v>
          </cell>
          <cell r="AZ154" t="str">
            <v/>
          </cell>
          <cell r="BA154">
            <v>2.1</v>
          </cell>
          <cell r="BB154">
            <v>0</v>
          </cell>
          <cell r="BC154">
            <v>2.1</v>
          </cell>
          <cell r="BD154" t="str">
            <v/>
          </cell>
          <cell r="BE154">
            <v>0</v>
          </cell>
          <cell r="BF154">
            <v>0</v>
          </cell>
          <cell r="BG154">
            <v>0</v>
          </cell>
          <cell r="BH154" t="str">
            <v/>
          </cell>
          <cell r="BI154">
            <v>0</v>
          </cell>
          <cell r="BJ154">
            <v>2.1</v>
          </cell>
          <cell r="BK154">
            <v>2.1</v>
          </cell>
          <cell r="BM154">
            <v>1.05</v>
          </cell>
          <cell r="BN154">
            <v>0</v>
          </cell>
          <cell r="BO154">
            <v>1.05</v>
          </cell>
          <cell r="BQ154">
            <v>87.15</v>
          </cell>
          <cell r="BR154">
            <v>134.4</v>
          </cell>
          <cell r="BS154">
            <v>221.55</v>
          </cell>
        </row>
        <row r="155">
          <cell r="AN155" t="str">
            <v xml:space="preserve">  75-79</v>
          </cell>
          <cell r="AO155">
            <v>53.55</v>
          </cell>
          <cell r="AP155">
            <v>65.099999999999994</v>
          </cell>
          <cell r="AQ155">
            <v>118.65</v>
          </cell>
          <cell r="AR155" t="str">
            <v/>
          </cell>
          <cell r="AS155">
            <v>0</v>
          </cell>
          <cell r="AT155">
            <v>1.05</v>
          </cell>
          <cell r="AU155">
            <v>1.05</v>
          </cell>
          <cell r="AV155" t="str">
            <v/>
          </cell>
          <cell r="AW155">
            <v>2.1</v>
          </cell>
          <cell r="AX155">
            <v>1.05</v>
          </cell>
          <cell r="AY155">
            <v>3.15</v>
          </cell>
          <cell r="AZ155" t="str">
            <v/>
          </cell>
          <cell r="BA155">
            <v>0</v>
          </cell>
          <cell r="BB155">
            <v>0</v>
          </cell>
          <cell r="BC155">
            <v>0</v>
          </cell>
          <cell r="BD155" t="str">
            <v/>
          </cell>
          <cell r="BE155">
            <v>0</v>
          </cell>
          <cell r="BF155">
            <v>0</v>
          </cell>
          <cell r="BG155">
            <v>0</v>
          </cell>
          <cell r="BH155" t="str">
            <v/>
          </cell>
          <cell r="BI155">
            <v>1.05</v>
          </cell>
          <cell r="BJ155">
            <v>0</v>
          </cell>
          <cell r="BK155">
            <v>1.05</v>
          </cell>
          <cell r="BM155">
            <v>0</v>
          </cell>
          <cell r="BN155">
            <v>0</v>
          </cell>
          <cell r="BO155">
            <v>0</v>
          </cell>
          <cell r="BQ155">
            <v>56.7</v>
          </cell>
          <cell r="BR155">
            <v>67.2</v>
          </cell>
          <cell r="BS155">
            <v>123.9</v>
          </cell>
        </row>
        <row r="156">
          <cell r="AN156" t="str">
            <v xml:space="preserve">  80-84</v>
          </cell>
          <cell r="AO156">
            <v>39.9</v>
          </cell>
          <cell r="AP156">
            <v>52.5</v>
          </cell>
          <cell r="AQ156">
            <v>92.4</v>
          </cell>
          <cell r="AR156" t="str">
            <v/>
          </cell>
          <cell r="AS156">
            <v>0</v>
          </cell>
          <cell r="AT156">
            <v>1.05</v>
          </cell>
          <cell r="AU156">
            <v>1.05</v>
          </cell>
          <cell r="AV156" t="str">
            <v/>
          </cell>
          <cell r="AW156">
            <v>0</v>
          </cell>
          <cell r="AX156">
            <v>0</v>
          </cell>
          <cell r="AY156">
            <v>0</v>
          </cell>
          <cell r="AZ156" t="str">
            <v/>
          </cell>
          <cell r="BA156">
            <v>1.05</v>
          </cell>
          <cell r="BB156">
            <v>1.05</v>
          </cell>
          <cell r="BC156">
            <v>2.1</v>
          </cell>
          <cell r="BD156" t="str">
            <v/>
          </cell>
          <cell r="BE156">
            <v>0</v>
          </cell>
          <cell r="BF156">
            <v>0</v>
          </cell>
          <cell r="BG156">
            <v>0</v>
          </cell>
          <cell r="BH156" t="str">
            <v/>
          </cell>
          <cell r="BI156">
            <v>0</v>
          </cell>
          <cell r="BJ156">
            <v>0</v>
          </cell>
          <cell r="BK156">
            <v>0</v>
          </cell>
          <cell r="BM156">
            <v>0</v>
          </cell>
          <cell r="BN156">
            <v>0</v>
          </cell>
          <cell r="BO156">
            <v>0</v>
          </cell>
          <cell r="BQ156">
            <v>40.950000000000003</v>
          </cell>
          <cell r="BR156">
            <v>54.6</v>
          </cell>
          <cell r="BS156">
            <v>95.55</v>
          </cell>
        </row>
        <row r="157">
          <cell r="AN157" t="str">
            <v xml:space="preserve">  85-89</v>
          </cell>
          <cell r="AO157">
            <v>11.55</v>
          </cell>
          <cell r="AP157">
            <v>23.1</v>
          </cell>
          <cell r="AQ157">
            <v>34.65</v>
          </cell>
          <cell r="AR157" t="str">
            <v/>
          </cell>
          <cell r="AS157">
            <v>0</v>
          </cell>
          <cell r="AT157">
            <v>0</v>
          </cell>
          <cell r="AU157">
            <v>0</v>
          </cell>
          <cell r="AV157" t="str">
            <v/>
          </cell>
          <cell r="AW157">
            <v>1.05</v>
          </cell>
          <cell r="AX157">
            <v>0</v>
          </cell>
          <cell r="AY157">
            <v>1.05</v>
          </cell>
          <cell r="AZ157" t="str">
            <v/>
          </cell>
          <cell r="BA157">
            <v>0</v>
          </cell>
          <cell r="BB157">
            <v>0</v>
          </cell>
          <cell r="BC157">
            <v>0</v>
          </cell>
          <cell r="BD157" t="str">
            <v/>
          </cell>
          <cell r="BE157">
            <v>0</v>
          </cell>
          <cell r="BF157">
            <v>0</v>
          </cell>
          <cell r="BG157">
            <v>0</v>
          </cell>
          <cell r="BH157" t="str">
            <v/>
          </cell>
          <cell r="BI157">
            <v>0</v>
          </cell>
          <cell r="BJ157">
            <v>0</v>
          </cell>
          <cell r="BK157">
            <v>0</v>
          </cell>
          <cell r="BM157">
            <v>0</v>
          </cell>
          <cell r="BN157">
            <v>0</v>
          </cell>
          <cell r="BO157">
            <v>0</v>
          </cell>
          <cell r="BQ157">
            <v>12.6</v>
          </cell>
          <cell r="BR157">
            <v>23.1</v>
          </cell>
          <cell r="BS157">
            <v>35.700000000000003</v>
          </cell>
        </row>
        <row r="158">
          <cell r="AN158" t="str">
            <v xml:space="preserve">  90-94</v>
          </cell>
          <cell r="AO158">
            <v>7.35</v>
          </cell>
          <cell r="AP158">
            <v>13.65</v>
          </cell>
          <cell r="AQ158">
            <v>21</v>
          </cell>
          <cell r="AR158" t="str">
            <v/>
          </cell>
          <cell r="AS158">
            <v>0</v>
          </cell>
          <cell r="AT158">
            <v>0</v>
          </cell>
          <cell r="AU158">
            <v>0</v>
          </cell>
          <cell r="AV158" t="str">
            <v/>
          </cell>
          <cell r="AW158">
            <v>0</v>
          </cell>
          <cell r="AX158">
            <v>0</v>
          </cell>
          <cell r="AY158">
            <v>0</v>
          </cell>
          <cell r="AZ158" t="str">
            <v/>
          </cell>
          <cell r="BA158">
            <v>0</v>
          </cell>
          <cell r="BB158">
            <v>0</v>
          </cell>
          <cell r="BC158">
            <v>0</v>
          </cell>
          <cell r="BD158" t="str">
            <v/>
          </cell>
          <cell r="BE158">
            <v>0</v>
          </cell>
          <cell r="BF158">
            <v>0</v>
          </cell>
          <cell r="BG158">
            <v>0</v>
          </cell>
          <cell r="BH158" t="str">
            <v/>
          </cell>
          <cell r="BI158">
            <v>0</v>
          </cell>
          <cell r="BJ158">
            <v>0</v>
          </cell>
          <cell r="BK158">
            <v>0</v>
          </cell>
          <cell r="BM158">
            <v>0</v>
          </cell>
          <cell r="BN158">
            <v>0</v>
          </cell>
          <cell r="BO158">
            <v>0</v>
          </cell>
          <cell r="BQ158">
            <v>7.35</v>
          </cell>
          <cell r="BR158">
            <v>13.65</v>
          </cell>
          <cell r="BS158">
            <v>21</v>
          </cell>
        </row>
        <row r="159">
          <cell r="AN159" t="str">
            <v xml:space="preserve">   95+ </v>
          </cell>
          <cell r="AO159">
            <v>3.15</v>
          </cell>
          <cell r="AP159">
            <v>4.2</v>
          </cell>
          <cell r="AQ159">
            <v>7.35</v>
          </cell>
          <cell r="AR159" t="str">
            <v/>
          </cell>
          <cell r="AS159">
            <v>0</v>
          </cell>
          <cell r="AT159">
            <v>0</v>
          </cell>
          <cell r="AU159">
            <v>0</v>
          </cell>
          <cell r="AV159" t="str">
            <v/>
          </cell>
          <cell r="AW159">
            <v>0</v>
          </cell>
          <cell r="AX159">
            <v>0</v>
          </cell>
          <cell r="AY159">
            <v>0</v>
          </cell>
          <cell r="AZ159" t="str">
            <v/>
          </cell>
          <cell r="BA159">
            <v>0</v>
          </cell>
          <cell r="BB159">
            <v>0</v>
          </cell>
          <cell r="BC159">
            <v>0</v>
          </cell>
          <cell r="BD159" t="str">
            <v/>
          </cell>
          <cell r="BE159">
            <v>0</v>
          </cell>
          <cell r="BF159">
            <v>0</v>
          </cell>
          <cell r="BG159">
            <v>0</v>
          </cell>
          <cell r="BH159" t="str">
            <v/>
          </cell>
          <cell r="BI159">
            <v>0</v>
          </cell>
          <cell r="BJ159">
            <v>0</v>
          </cell>
          <cell r="BK159">
            <v>0</v>
          </cell>
          <cell r="BM159">
            <v>0</v>
          </cell>
          <cell r="BN159">
            <v>0</v>
          </cell>
          <cell r="BO159">
            <v>0</v>
          </cell>
          <cell r="BQ159">
            <v>3.15</v>
          </cell>
          <cell r="BR159">
            <v>4.2</v>
          </cell>
          <cell r="BS159">
            <v>7.35</v>
          </cell>
        </row>
        <row r="160">
          <cell r="AN160" t="str">
            <v>Not rep.</v>
          </cell>
          <cell r="AO160">
            <v>4.2</v>
          </cell>
          <cell r="AP160">
            <v>0</v>
          </cell>
          <cell r="AQ160">
            <v>4.2</v>
          </cell>
          <cell r="AR160" t="str">
            <v/>
          </cell>
          <cell r="AS160">
            <v>1.05</v>
          </cell>
          <cell r="AT160">
            <v>0</v>
          </cell>
          <cell r="AU160">
            <v>1.05</v>
          </cell>
          <cell r="AV160" t="str">
            <v/>
          </cell>
          <cell r="AW160">
            <v>0</v>
          </cell>
          <cell r="AX160">
            <v>0</v>
          </cell>
          <cell r="AY160">
            <v>0</v>
          </cell>
          <cell r="AZ160" t="str">
            <v/>
          </cell>
          <cell r="BA160">
            <v>0</v>
          </cell>
          <cell r="BB160">
            <v>1.05</v>
          </cell>
          <cell r="BC160">
            <v>1.05</v>
          </cell>
          <cell r="BD160" t="str">
            <v/>
          </cell>
          <cell r="BE160">
            <v>0</v>
          </cell>
          <cell r="BF160">
            <v>0</v>
          </cell>
          <cell r="BG160">
            <v>0</v>
          </cell>
          <cell r="BH160" t="str">
            <v/>
          </cell>
          <cell r="BI160">
            <v>0</v>
          </cell>
          <cell r="BJ160">
            <v>0</v>
          </cell>
          <cell r="BK160">
            <v>0</v>
          </cell>
          <cell r="BM160">
            <v>11.55</v>
          </cell>
          <cell r="BN160">
            <v>14.7</v>
          </cell>
          <cell r="BO160">
            <v>26.25</v>
          </cell>
          <cell r="BQ160">
            <v>16.8</v>
          </cell>
          <cell r="BR160">
            <v>15.75</v>
          </cell>
          <cell r="BS160">
            <v>32.549999999999997</v>
          </cell>
        </row>
        <row r="161">
          <cell r="AN161" t="str">
            <v>All ages</v>
          </cell>
          <cell r="AO161">
            <v>4716.6000000000004</v>
          </cell>
          <cell r="AP161">
            <v>4924.5</v>
          </cell>
          <cell r="AQ161">
            <v>9641.1</v>
          </cell>
          <cell r="AS161">
            <v>499.8</v>
          </cell>
          <cell r="AT161">
            <v>590.1</v>
          </cell>
          <cell r="AU161">
            <v>1089.9000000000001</v>
          </cell>
          <cell r="AW161">
            <v>282.45</v>
          </cell>
          <cell r="AX161">
            <v>296.10000000000002</v>
          </cell>
          <cell r="AY161">
            <v>578.54999999999995</v>
          </cell>
          <cell r="BA161">
            <v>128.1</v>
          </cell>
          <cell r="BB161">
            <v>116.55</v>
          </cell>
          <cell r="BC161">
            <v>244.65</v>
          </cell>
          <cell r="BE161">
            <v>3.15</v>
          </cell>
          <cell r="BF161">
            <v>7.35</v>
          </cell>
          <cell r="BG161">
            <v>10.5</v>
          </cell>
          <cell r="BI161">
            <v>54.6</v>
          </cell>
          <cell r="BJ161">
            <v>46.2</v>
          </cell>
          <cell r="BK161">
            <v>100.8</v>
          </cell>
          <cell r="BM161">
            <v>44.1</v>
          </cell>
          <cell r="BN161">
            <v>40.950000000000003</v>
          </cell>
          <cell r="BO161">
            <v>85.05</v>
          </cell>
          <cell r="BQ161">
            <v>5728.8</v>
          </cell>
          <cell r="BR161">
            <v>6021.75</v>
          </cell>
          <cell r="BS161">
            <v>11750.55</v>
          </cell>
        </row>
        <row r="163">
          <cell r="AN163" t="str">
            <v>Savaneta</v>
          </cell>
        </row>
        <row r="165">
          <cell r="AN165" t="str">
            <v xml:space="preserve">   3- 4</v>
          </cell>
          <cell r="AO165">
            <v>148.05000000000001</v>
          </cell>
          <cell r="AP165">
            <v>136.5</v>
          </cell>
          <cell r="AQ165">
            <v>284.55</v>
          </cell>
          <cell r="AR165" t="str">
            <v/>
          </cell>
          <cell r="AS165">
            <v>9.4499999999999993</v>
          </cell>
          <cell r="AT165">
            <v>13.65</v>
          </cell>
          <cell r="AU165">
            <v>23.1</v>
          </cell>
          <cell r="AV165" t="str">
            <v/>
          </cell>
          <cell r="AW165">
            <v>13.65</v>
          </cell>
          <cell r="AX165">
            <v>12.6</v>
          </cell>
          <cell r="AY165">
            <v>26.25</v>
          </cell>
          <cell r="AZ165" t="str">
            <v/>
          </cell>
          <cell r="BA165">
            <v>8.4</v>
          </cell>
          <cell r="BB165">
            <v>4.2</v>
          </cell>
          <cell r="BC165">
            <v>12.6</v>
          </cell>
          <cell r="BD165" t="str">
            <v/>
          </cell>
          <cell r="BE165">
            <v>0</v>
          </cell>
          <cell r="BF165">
            <v>0</v>
          </cell>
          <cell r="BG165">
            <v>0</v>
          </cell>
          <cell r="BH165" t="str">
            <v/>
          </cell>
          <cell r="BI165">
            <v>4.2</v>
          </cell>
          <cell r="BJ165">
            <v>5.25</v>
          </cell>
          <cell r="BK165">
            <v>9.4499999999999993</v>
          </cell>
          <cell r="BM165">
            <v>0</v>
          </cell>
          <cell r="BN165">
            <v>1.05</v>
          </cell>
          <cell r="BO165">
            <v>1.05</v>
          </cell>
          <cell r="BQ165">
            <v>183.75</v>
          </cell>
          <cell r="BR165">
            <v>173.25</v>
          </cell>
          <cell r="BS165">
            <v>357</v>
          </cell>
        </row>
        <row r="166">
          <cell r="AN166" t="str">
            <v xml:space="preserve">   5- 9</v>
          </cell>
          <cell r="AO166">
            <v>290.85000000000002</v>
          </cell>
          <cell r="AP166">
            <v>334.95</v>
          </cell>
          <cell r="AQ166">
            <v>625.79999999999995</v>
          </cell>
          <cell r="AR166" t="str">
            <v/>
          </cell>
          <cell r="AS166">
            <v>13.65</v>
          </cell>
          <cell r="AT166">
            <v>15.75</v>
          </cell>
          <cell r="AU166">
            <v>29.4</v>
          </cell>
          <cell r="AV166" t="str">
            <v/>
          </cell>
          <cell r="AW166">
            <v>22.05</v>
          </cell>
          <cell r="AX166">
            <v>26.25</v>
          </cell>
          <cell r="AY166">
            <v>48.3</v>
          </cell>
          <cell r="AZ166" t="str">
            <v/>
          </cell>
          <cell r="BA166">
            <v>22.05</v>
          </cell>
          <cell r="BB166">
            <v>12.6</v>
          </cell>
          <cell r="BC166">
            <v>34.65</v>
          </cell>
          <cell r="BD166" t="str">
            <v/>
          </cell>
          <cell r="BE166">
            <v>2.1</v>
          </cell>
          <cell r="BF166">
            <v>0</v>
          </cell>
          <cell r="BG166">
            <v>2.1</v>
          </cell>
          <cell r="BH166" t="str">
            <v/>
          </cell>
          <cell r="BI166">
            <v>6.3</v>
          </cell>
          <cell r="BJ166">
            <v>6.3</v>
          </cell>
          <cell r="BK166">
            <v>12.6</v>
          </cell>
          <cell r="BM166">
            <v>1.05</v>
          </cell>
          <cell r="BN166">
            <v>2.1</v>
          </cell>
          <cell r="BO166">
            <v>3.15</v>
          </cell>
          <cell r="BQ166">
            <v>358.05</v>
          </cell>
          <cell r="BR166">
            <v>397.95</v>
          </cell>
          <cell r="BS166">
            <v>756</v>
          </cell>
        </row>
        <row r="167">
          <cell r="AN167" t="str">
            <v xml:space="preserve">  10-14</v>
          </cell>
          <cell r="AO167">
            <v>292.95</v>
          </cell>
          <cell r="AP167">
            <v>316.05</v>
          </cell>
          <cell r="AQ167">
            <v>609</v>
          </cell>
          <cell r="AR167" t="str">
            <v/>
          </cell>
          <cell r="AS167">
            <v>13.65</v>
          </cell>
          <cell r="AT167">
            <v>23.1</v>
          </cell>
          <cell r="AU167">
            <v>36.75</v>
          </cell>
          <cell r="AV167" t="str">
            <v/>
          </cell>
          <cell r="AW167">
            <v>25.2</v>
          </cell>
          <cell r="AX167">
            <v>33.6</v>
          </cell>
          <cell r="AY167">
            <v>58.8</v>
          </cell>
          <cell r="AZ167" t="str">
            <v/>
          </cell>
          <cell r="BA167">
            <v>16.8</v>
          </cell>
          <cell r="BB167">
            <v>26.25</v>
          </cell>
          <cell r="BC167">
            <v>43.05</v>
          </cell>
          <cell r="BD167" t="str">
            <v/>
          </cell>
          <cell r="BE167">
            <v>0</v>
          </cell>
          <cell r="BF167">
            <v>0</v>
          </cell>
          <cell r="BG167">
            <v>0</v>
          </cell>
          <cell r="BH167" t="str">
            <v/>
          </cell>
          <cell r="BI167">
            <v>10.5</v>
          </cell>
          <cell r="BJ167">
            <v>1.05</v>
          </cell>
          <cell r="BK167">
            <v>11.55</v>
          </cell>
          <cell r="BM167">
            <v>0</v>
          </cell>
          <cell r="BN167">
            <v>0</v>
          </cell>
          <cell r="BO167">
            <v>0</v>
          </cell>
          <cell r="BQ167">
            <v>359.1</v>
          </cell>
          <cell r="BR167">
            <v>400.05</v>
          </cell>
          <cell r="BS167">
            <v>759.15</v>
          </cell>
        </row>
        <row r="168">
          <cell r="AN168" t="str">
            <v xml:space="preserve">  15-19</v>
          </cell>
          <cell r="AO168">
            <v>282.45</v>
          </cell>
          <cell r="AP168">
            <v>304.5</v>
          </cell>
          <cell r="AQ168">
            <v>586.95000000000005</v>
          </cell>
          <cell r="AR168" t="str">
            <v/>
          </cell>
          <cell r="AS168">
            <v>13.65</v>
          </cell>
          <cell r="AT168">
            <v>23.1</v>
          </cell>
          <cell r="AU168">
            <v>36.75</v>
          </cell>
          <cell r="AV168" t="str">
            <v/>
          </cell>
          <cell r="AW168">
            <v>15.75</v>
          </cell>
          <cell r="AX168">
            <v>32.549999999999997</v>
          </cell>
          <cell r="AY168">
            <v>48.3</v>
          </cell>
          <cell r="AZ168" t="str">
            <v/>
          </cell>
          <cell r="BA168">
            <v>31.5</v>
          </cell>
          <cell r="BB168">
            <v>14.7</v>
          </cell>
          <cell r="BC168">
            <v>46.2</v>
          </cell>
          <cell r="BD168" t="str">
            <v/>
          </cell>
          <cell r="BE168">
            <v>1.05</v>
          </cell>
          <cell r="BF168">
            <v>1.05</v>
          </cell>
          <cell r="BG168">
            <v>2.1</v>
          </cell>
          <cell r="BH168" t="str">
            <v/>
          </cell>
          <cell r="BI168">
            <v>3.15</v>
          </cell>
          <cell r="BJ168">
            <v>4.2</v>
          </cell>
          <cell r="BK168">
            <v>7.35</v>
          </cell>
          <cell r="BM168">
            <v>0</v>
          </cell>
          <cell r="BN168">
            <v>1.05</v>
          </cell>
          <cell r="BO168">
            <v>1.05</v>
          </cell>
          <cell r="BQ168">
            <v>347.55</v>
          </cell>
          <cell r="BR168">
            <v>381.15</v>
          </cell>
          <cell r="BS168">
            <v>728.7</v>
          </cell>
        </row>
        <row r="169">
          <cell r="AN169" t="str">
            <v xml:space="preserve">  20-24</v>
          </cell>
          <cell r="AO169">
            <v>211.05</v>
          </cell>
          <cell r="AP169">
            <v>216.3</v>
          </cell>
          <cell r="AQ169">
            <v>427.35</v>
          </cell>
          <cell r="AR169" t="str">
            <v/>
          </cell>
          <cell r="AS169">
            <v>23.1</v>
          </cell>
          <cell r="AT169">
            <v>18.899999999999999</v>
          </cell>
          <cell r="AU169">
            <v>42</v>
          </cell>
          <cell r="AV169" t="str">
            <v/>
          </cell>
          <cell r="AW169">
            <v>15.75</v>
          </cell>
          <cell r="AX169">
            <v>9.4499999999999993</v>
          </cell>
          <cell r="AY169">
            <v>25.2</v>
          </cell>
          <cell r="AZ169" t="str">
            <v/>
          </cell>
          <cell r="BA169">
            <v>10.5</v>
          </cell>
          <cell r="BB169">
            <v>12.6</v>
          </cell>
          <cell r="BC169">
            <v>23.1</v>
          </cell>
          <cell r="BD169" t="str">
            <v/>
          </cell>
          <cell r="BE169">
            <v>1.05</v>
          </cell>
          <cell r="BF169">
            <v>0</v>
          </cell>
          <cell r="BG169">
            <v>1.05</v>
          </cell>
          <cell r="BH169" t="str">
            <v/>
          </cell>
          <cell r="BI169">
            <v>3.15</v>
          </cell>
          <cell r="BJ169">
            <v>5.25</v>
          </cell>
          <cell r="BK169">
            <v>8.4</v>
          </cell>
          <cell r="BM169">
            <v>1.05</v>
          </cell>
          <cell r="BN169">
            <v>1.05</v>
          </cell>
          <cell r="BO169">
            <v>2.1</v>
          </cell>
          <cell r="BQ169">
            <v>265.64999999999998</v>
          </cell>
          <cell r="BR169">
            <v>263.55</v>
          </cell>
          <cell r="BS169">
            <v>529.20000000000005</v>
          </cell>
        </row>
        <row r="170">
          <cell r="AN170" t="str">
            <v xml:space="preserve">  25-29</v>
          </cell>
          <cell r="AO170">
            <v>201.6</v>
          </cell>
          <cell r="AP170">
            <v>245.7</v>
          </cell>
          <cell r="AQ170">
            <v>447.3</v>
          </cell>
          <cell r="AR170" t="str">
            <v/>
          </cell>
          <cell r="AS170">
            <v>16.8</v>
          </cell>
          <cell r="AT170">
            <v>44.1</v>
          </cell>
          <cell r="AU170">
            <v>60.9</v>
          </cell>
          <cell r="AV170" t="str">
            <v/>
          </cell>
          <cell r="AW170">
            <v>11.55</v>
          </cell>
          <cell r="AX170">
            <v>9.4499999999999993</v>
          </cell>
          <cell r="AY170">
            <v>21</v>
          </cell>
          <cell r="AZ170" t="str">
            <v/>
          </cell>
          <cell r="BA170">
            <v>21</v>
          </cell>
          <cell r="BB170">
            <v>24.15</v>
          </cell>
          <cell r="BC170">
            <v>45.15</v>
          </cell>
          <cell r="BD170" t="str">
            <v/>
          </cell>
          <cell r="BE170">
            <v>0</v>
          </cell>
          <cell r="BF170">
            <v>0</v>
          </cell>
          <cell r="BG170">
            <v>0</v>
          </cell>
          <cell r="BH170" t="str">
            <v/>
          </cell>
          <cell r="BI170">
            <v>8.4</v>
          </cell>
          <cell r="BJ170">
            <v>4.2</v>
          </cell>
          <cell r="BK170">
            <v>12.6</v>
          </cell>
          <cell r="BM170">
            <v>3.15</v>
          </cell>
          <cell r="BN170">
            <v>2.1</v>
          </cell>
          <cell r="BO170">
            <v>5.25</v>
          </cell>
          <cell r="BQ170">
            <v>262.5</v>
          </cell>
          <cell r="BR170">
            <v>329.7</v>
          </cell>
          <cell r="BS170">
            <v>592.20000000000005</v>
          </cell>
        </row>
        <row r="171">
          <cell r="AN171" t="str">
            <v xml:space="preserve">  30-34</v>
          </cell>
          <cell r="AO171">
            <v>280.35000000000002</v>
          </cell>
          <cell r="AP171">
            <v>287.7</v>
          </cell>
          <cell r="AQ171">
            <v>568.04999999999995</v>
          </cell>
          <cell r="AR171" t="str">
            <v/>
          </cell>
          <cell r="AS171">
            <v>56.7</v>
          </cell>
          <cell r="AT171">
            <v>72.45</v>
          </cell>
          <cell r="AU171">
            <v>129.15</v>
          </cell>
          <cell r="AV171" t="str">
            <v/>
          </cell>
          <cell r="AW171">
            <v>21</v>
          </cell>
          <cell r="AX171">
            <v>28.35</v>
          </cell>
          <cell r="AY171">
            <v>49.35</v>
          </cell>
          <cell r="AZ171" t="str">
            <v/>
          </cell>
          <cell r="BA171">
            <v>23.1</v>
          </cell>
          <cell r="BB171">
            <v>25.2</v>
          </cell>
          <cell r="BC171">
            <v>48.3</v>
          </cell>
          <cell r="BD171" t="str">
            <v/>
          </cell>
          <cell r="BE171">
            <v>0</v>
          </cell>
          <cell r="BF171">
            <v>1.05</v>
          </cell>
          <cell r="BG171">
            <v>1.05</v>
          </cell>
          <cell r="BH171" t="str">
            <v/>
          </cell>
          <cell r="BI171">
            <v>10.5</v>
          </cell>
          <cell r="BJ171">
            <v>6.3</v>
          </cell>
          <cell r="BK171">
            <v>16.8</v>
          </cell>
          <cell r="BM171">
            <v>1.05</v>
          </cell>
          <cell r="BN171">
            <v>1.05</v>
          </cell>
          <cell r="BO171">
            <v>2.1</v>
          </cell>
          <cell r="BQ171">
            <v>392.7</v>
          </cell>
          <cell r="BR171">
            <v>422.1</v>
          </cell>
          <cell r="BS171">
            <v>814.8</v>
          </cell>
        </row>
        <row r="172">
          <cell r="AN172" t="str">
            <v xml:space="preserve">  35-39</v>
          </cell>
          <cell r="AO172">
            <v>331.8</v>
          </cell>
          <cell r="AP172">
            <v>323.39999999999998</v>
          </cell>
          <cell r="AQ172">
            <v>655.20000000000005</v>
          </cell>
          <cell r="AR172" t="str">
            <v/>
          </cell>
          <cell r="AS172">
            <v>42</v>
          </cell>
          <cell r="AT172">
            <v>57.75</v>
          </cell>
          <cell r="AU172">
            <v>99.75</v>
          </cell>
          <cell r="AV172" t="str">
            <v/>
          </cell>
          <cell r="AW172">
            <v>42</v>
          </cell>
          <cell r="AX172">
            <v>46.2</v>
          </cell>
          <cell r="AY172">
            <v>88.2</v>
          </cell>
          <cell r="AZ172" t="str">
            <v/>
          </cell>
          <cell r="BA172">
            <v>25.2</v>
          </cell>
          <cell r="BB172">
            <v>33.6</v>
          </cell>
          <cell r="BC172">
            <v>58.8</v>
          </cell>
          <cell r="BD172" t="str">
            <v/>
          </cell>
          <cell r="BE172">
            <v>3.15</v>
          </cell>
          <cell r="BF172">
            <v>1.05</v>
          </cell>
          <cell r="BG172">
            <v>4.2</v>
          </cell>
          <cell r="BH172" t="str">
            <v/>
          </cell>
          <cell r="BI172">
            <v>4.2</v>
          </cell>
          <cell r="BJ172">
            <v>10.5</v>
          </cell>
          <cell r="BK172">
            <v>14.7</v>
          </cell>
          <cell r="BM172">
            <v>0</v>
          </cell>
          <cell r="BN172">
            <v>0</v>
          </cell>
          <cell r="BO172">
            <v>0</v>
          </cell>
          <cell r="BQ172">
            <v>448.35</v>
          </cell>
          <cell r="BR172">
            <v>472.5</v>
          </cell>
          <cell r="BS172">
            <v>920.85</v>
          </cell>
        </row>
        <row r="173">
          <cell r="AN173" t="str">
            <v xml:space="preserve">  40-44</v>
          </cell>
          <cell r="AO173">
            <v>331.8</v>
          </cell>
          <cell r="AP173">
            <v>361.2</v>
          </cell>
          <cell r="AQ173">
            <v>693</v>
          </cell>
          <cell r="AR173" t="str">
            <v/>
          </cell>
          <cell r="AS173">
            <v>45.15</v>
          </cell>
          <cell r="AT173">
            <v>57.75</v>
          </cell>
          <cell r="AU173">
            <v>102.9</v>
          </cell>
          <cell r="AV173" t="str">
            <v/>
          </cell>
          <cell r="AW173">
            <v>25.2</v>
          </cell>
          <cell r="AX173">
            <v>33.6</v>
          </cell>
          <cell r="AY173">
            <v>58.8</v>
          </cell>
          <cell r="AZ173" t="str">
            <v/>
          </cell>
          <cell r="BA173">
            <v>25.2</v>
          </cell>
          <cell r="BB173">
            <v>32.549999999999997</v>
          </cell>
          <cell r="BC173">
            <v>57.75</v>
          </cell>
          <cell r="BD173" t="str">
            <v/>
          </cell>
          <cell r="BE173">
            <v>1.05</v>
          </cell>
          <cell r="BF173">
            <v>0</v>
          </cell>
          <cell r="BG173">
            <v>1.05</v>
          </cell>
          <cell r="BH173" t="str">
            <v/>
          </cell>
          <cell r="BI173">
            <v>11.55</v>
          </cell>
          <cell r="BJ173">
            <v>7.35</v>
          </cell>
          <cell r="BK173">
            <v>18.899999999999999</v>
          </cell>
          <cell r="BM173">
            <v>4.2</v>
          </cell>
          <cell r="BN173">
            <v>1.05</v>
          </cell>
          <cell r="BO173">
            <v>5.25</v>
          </cell>
          <cell r="BQ173">
            <v>444.15</v>
          </cell>
          <cell r="BR173">
            <v>493.5</v>
          </cell>
          <cell r="BS173">
            <v>937.65</v>
          </cell>
        </row>
        <row r="174">
          <cell r="AN174" t="str">
            <v xml:space="preserve">  45-49</v>
          </cell>
          <cell r="AO174">
            <v>228.9</v>
          </cell>
          <cell r="AP174">
            <v>286.64999999999998</v>
          </cell>
          <cell r="AQ174">
            <v>515.54999999999995</v>
          </cell>
          <cell r="AR174" t="str">
            <v/>
          </cell>
          <cell r="AS174">
            <v>30.45</v>
          </cell>
          <cell r="AT174">
            <v>38.85</v>
          </cell>
          <cell r="AU174">
            <v>69.3</v>
          </cell>
          <cell r="AV174" t="str">
            <v/>
          </cell>
          <cell r="AW174">
            <v>19.95</v>
          </cell>
          <cell r="AX174">
            <v>33.6</v>
          </cell>
          <cell r="AY174">
            <v>53.55</v>
          </cell>
          <cell r="AZ174" t="str">
            <v/>
          </cell>
          <cell r="BA174">
            <v>21</v>
          </cell>
          <cell r="BB174">
            <v>28.35</v>
          </cell>
          <cell r="BC174">
            <v>49.35</v>
          </cell>
          <cell r="BD174" t="str">
            <v/>
          </cell>
          <cell r="BE174">
            <v>0</v>
          </cell>
          <cell r="BF174">
            <v>1.05</v>
          </cell>
          <cell r="BG174">
            <v>1.05</v>
          </cell>
          <cell r="BH174" t="str">
            <v/>
          </cell>
          <cell r="BI174">
            <v>3.15</v>
          </cell>
          <cell r="BJ174">
            <v>1.05</v>
          </cell>
          <cell r="BK174">
            <v>4.2</v>
          </cell>
          <cell r="BM174">
            <v>3.15</v>
          </cell>
          <cell r="BN174">
            <v>5.25</v>
          </cell>
          <cell r="BO174">
            <v>8.4</v>
          </cell>
          <cell r="BQ174">
            <v>306.60000000000002</v>
          </cell>
          <cell r="BR174">
            <v>394.8</v>
          </cell>
          <cell r="BS174">
            <v>701.4</v>
          </cell>
        </row>
        <row r="175">
          <cell r="AN175" t="str">
            <v xml:space="preserve">  50-54</v>
          </cell>
          <cell r="AO175">
            <v>211.05</v>
          </cell>
          <cell r="AP175">
            <v>241.5</v>
          </cell>
          <cell r="AQ175">
            <v>452.55</v>
          </cell>
          <cell r="AR175" t="str">
            <v/>
          </cell>
          <cell r="AS175">
            <v>13.65</v>
          </cell>
          <cell r="AT175">
            <v>15.75</v>
          </cell>
          <cell r="AU175">
            <v>29.4</v>
          </cell>
          <cell r="AV175" t="str">
            <v/>
          </cell>
          <cell r="AW175">
            <v>29.4</v>
          </cell>
          <cell r="AX175">
            <v>28.35</v>
          </cell>
          <cell r="AY175">
            <v>57.75</v>
          </cell>
          <cell r="AZ175" t="str">
            <v/>
          </cell>
          <cell r="BA175">
            <v>14.7</v>
          </cell>
          <cell r="BB175">
            <v>21</v>
          </cell>
          <cell r="BC175">
            <v>35.700000000000003</v>
          </cell>
          <cell r="BD175" t="str">
            <v/>
          </cell>
          <cell r="BE175">
            <v>1.05</v>
          </cell>
          <cell r="BF175">
            <v>1.05</v>
          </cell>
          <cell r="BG175">
            <v>2.1</v>
          </cell>
          <cell r="BH175" t="str">
            <v/>
          </cell>
          <cell r="BI175">
            <v>4.2</v>
          </cell>
          <cell r="BJ175">
            <v>2.1</v>
          </cell>
          <cell r="BK175">
            <v>6.3</v>
          </cell>
          <cell r="BM175">
            <v>2.1</v>
          </cell>
          <cell r="BN175">
            <v>2.1</v>
          </cell>
          <cell r="BO175">
            <v>4.2</v>
          </cell>
          <cell r="BQ175">
            <v>276.14999999999998</v>
          </cell>
          <cell r="BR175">
            <v>311.85000000000002</v>
          </cell>
          <cell r="BS175">
            <v>588</v>
          </cell>
        </row>
        <row r="176">
          <cell r="AN176" t="str">
            <v xml:space="preserve">  55-59</v>
          </cell>
          <cell r="AO176">
            <v>225.75</v>
          </cell>
          <cell r="AP176">
            <v>223.65</v>
          </cell>
          <cell r="AQ176">
            <v>449.4</v>
          </cell>
          <cell r="AR176" t="str">
            <v/>
          </cell>
          <cell r="AS176">
            <v>11.55</v>
          </cell>
          <cell r="AT176">
            <v>15.75</v>
          </cell>
          <cell r="AU176">
            <v>27.3</v>
          </cell>
          <cell r="AV176" t="str">
            <v/>
          </cell>
          <cell r="AW176">
            <v>15.75</v>
          </cell>
          <cell r="AX176">
            <v>16.8</v>
          </cell>
          <cell r="AY176">
            <v>32.549999999999997</v>
          </cell>
          <cell r="AZ176" t="str">
            <v/>
          </cell>
          <cell r="BA176">
            <v>10.5</v>
          </cell>
          <cell r="BB176">
            <v>15.75</v>
          </cell>
          <cell r="BC176">
            <v>26.25</v>
          </cell>
          <cell r="BD176" t="str">
            <v/>
          </cell>
          <cell r="BE176">
            <v>0</v>
          </cell>
          <cell r="BF176">
            <v>0</v>
          </cell>
          <cell r="BG176">
            <v>0</v>
          </cell>
          <cell r="BH176" t="str">
            <v/>
          </cell>
          <cell r="BI176">
            <v>0</v>
          </cell>
          <cell r="BJ176">
            <v>3.15</v>
          </cell>
          <cell r="BK176">
            <v>3.15</v>
          </cell>
          <cell r="BM176">
            <v>2.1</v>
          </cell>
          <cell r="BN176">
            <v>1.05</v>
          </cell>
          <cell r="BO176">
            <v>3.15</v>
          </cell>
          <cell r="BQ176">
            <v>265.64999999999998</v>
          </cell>
          <cell r="BR176">
            <v>276.14999999999998</v>
          </cell>
          <cell r="BS176">
            <v>541.79999999999995</v>
          </cell>
        </row>
        <row r="177">
          <cell r="AN177" t="str">
            <v xml:space="preserve">  60-64</v>
          </cell>
          <cell r="AO177">
            <v>175.35</v>
          </cell>
          <cell r="AP177">
            <v>216.3</v>
          </cell>
          <cell r="AQ177">
            <v>391.65</v>
          </cell>
          <cell r="AR177" t="str">
            <v/>
          </cell>
          <cell r="AS177">
            <v>7.35</v>
          </cell>
          <cell r="AT177">
            <v>10.5</v>
          </cell>
          <cell r="AU177">
            <v>17.850000000000001</v>
          </cell>
          <cell r="AV177" t="str">
            <v/>
          </cell>
          <cell r="AW177">
            <v>10.5</v>
          </cell>
          <cell r="AX177">
            <v>6.3</v>
          </cell>
          <cell r="AY177">
            <v>16.8</v>
          </cell>
          <cell r="AZ177" t="str">
            <v/>
          </cell>
          <cell r="BA177">
            <v>8.4</v>
          </cell>
          <cell r="BB177">
            <v>6.3</v>
          </cell>
          <cell r="BC177">
            <v>14.7</v>
          </cell>
          <cell r="BD177" t="str">
            <v/>
          </cell>
          <cell r="BE177">
            <v>0</v>
          </cell>
          <cell r="BF177">
            <v>0</v>
          </cell>
          <cell r="BG177">
            <v>0</v>
          </cell>
          <cell r="BH177" t="str">
            <v/>
          </cell>
          <cell r="BI177">
            <v>4.2</v>
          </cell>
          <cell r="BJ177">
            <v>1.05</v>
          </cell>
          <cell r="BK177">
            <v>5.25</v>
          </cell>
          <cell r="BM177">
            <v>0</v>
          </cell>
          <cell r="BN177">
            <v>0</v>
          </cell>
          <cell r="BO177">
            <v>0</v>
          </cell>
          <cell r="BQ177">
            <v>205.8</v>
          </cell>
          <cell r="BR177">
            <v>240.45</v>
          </cell>
          <cell r="BS177">
            <v>446.25</v>
          </cell>
        </row>
        <row r="178">
          <cell r="AN178" t="str">
            <v xml:space="preserve">  65-69</v>
          </cell>
          <cell r="AO178">
            <v>152.25</v>
          </cell>
          <cell r="AP178">
            <v>158.55000000000001</v>
          </cell>
          <cell r="AQ178">
            <v>310.8</v>
          </cell>
          <cell r="AR178" t="str">
            <v/>
          </cell>
          <cell r="AS178">
            <v>4.2</v>
          </cell>
          <cell r="AT178">
            <v>7.35</v>
          </cell>
          <cell r="AU178">
            <v>11.55</v>
          </cell>
          <cell r="AV178" t="str">
            <v/>
          </cell>
          <cell r="AW178">
            <v>8.4</v>
          </cell>
          <cell r="AX178">
            <v>6.3</v>
          </cell>
          <cell r="AY178">
            <v>14.7</v>
          </cell>
          <cell r="AZ178" t="str">
            <v/>
          </cell>
          <cell r="BA178">
            <v>4.2</v>
          </cell>
          <cell r="BB178">
            <v>6.3</v>
          </cell>
          <cell r="BC178">
            <v>10.5</v>
          </cell>
          <cell r="BD178" t="str">
            <v/>
          </cell>
          <cell r="BE178">
            <v>0</v>
          </cell>
          <cell r="BF178">
            <v>0</v>
          </cell>
          <cell r="BG178">
            <v>0</v>
          </cell>
          <cell r="BH178" t="str">
            <v/>
          </cell>
          <cell r="BI178">
            <v>0</v>
          </cell>
          <cell r="BJ178">
            <v>1.05</v>
          </cell>
          <cell r="BK178">
            <v>1.05</v>
          </cell>
          <cell r="BM178">
            <v>0</v>
          </cell>
          <cell r="BN178">
            <v>0</v>
          </cell>
          <cell r="BO178">
            <v>0</v>
          </cell>
          <cell r="BQ178">
            <v>169.05</v>
          </cell>
          <cell r="BR178">
            <v>179.55</v>
          </cell>
          <cell r="BS178">
            <v>348.6</v>
          </cell>
        </row>
        <row r="179">
          <cell r="AN179" t="str">
            <v xml:space="preserve">  70-74</v>
          </cell>
          <cell r="AO179">
            <v>77.7</v>
          </cell>
          <cell r="AP179">
            <v>81.900000000000006</v>
          </cell>
          <cell r="AQ179">
            <v>159.6</v>
          </cell>
          <cell r="AR179" t="str">
            <v/>
          </cell>
          <cell r="AS179">
            <v>1.05</v>
          </cell>
          <cell r="AT179">
            <v>2.1</v>
          </cell>
          <cell r="AU179">
            <v>3.15</v>
          </cell>
          <cell r="AV179" t="str">
            <v/>
          </cell>
          <cell r="AW179">
            <v>7.35</v>
          </cell>
          <cell r="AX179">
            <v>13.65</v>
          </cell>
          <cell r="AY179">
            <v>21</v>
          </cell>
          <cell r="AZ179" t="str">
            <v/>
          </cell>
          <cell r="BA179">
            <v>3.15</v>
          </cell>
          <cell r="BB179">
            <v>6.3</v>
          </cell>
          <cell r="BC179">
            <v>9.4499999999999993</v>
          </cell>
          <cell r="BD179" t="str">
            <v/>
          </cell>
          <cell r="BE179">
            <v>1.05</v>
          </cell>
          <cell r="BF179">
            <v>0</v>
          </cell>
          <cell r="BG179">
            <v>1.05</v>
          </cell>
          <cell r="BH179" t="str">
            <v/>
          </cell>
          <cell r="BI179">
            <v>0</v>
          </cell>
          <cell r="BJ179">
            <v>1.05</v>
          </cell>
          <cell r="BK179">
            <v>1.05</v>
          </cell>
          <cell r="BM179">
            <v>0</v>
          </cell>
          <cell r="BN179">
            <v>1.05</v>
          </cell>
          <cell r="BO179">
            <v>1.05</v>
          </cell>
          <cell r="BQ179">
            <v>90.3</v>
          </cell>
          <cell r="BR179">
            <v>106.05</v>
          </cell>
          <cell r="BS179">
            <v>196.35</v>
          </cell>
        </row>
        <row r="180">
          <cell r="AN180" t="str">
            <v xml:space="preserve">  75-79</v>
          </cell>
          <cell r="AO180">
            <v>49.35</v>
          </cell>
          <cell r="AP180">
            <v>40.950000000000003</v>
          </cell>
          <cell r="AQ180">
            <v>90.3</v>
          </cell>
          <cell r="AR180" t="str">
            <v/>
          </cell>
          <cell r="AS180">
            <v>1.05</v>
          </cell>
          <cell r="AT180">
            <v>0</v>
          </cell>
          <cell r="AU180">
            <v>1.05</v>
          </cell>
          <cell r="AV180" t="str">
            <v/>
          </cell>
          <cell r="AW180">
            <v>3.15</v>
          </cell>
          <cell r="AX180">
            <v>2.1</v>
          </cell>
          <cell r="AY180">
            <v>5.25</v>
          </cell>
          <cell r="AZ180" t="str">
            <v/>
          </cell>
          <cell r="BA180">
            <v>7.35</v>
          </cell>
          <cell r="BB180">
            <v>7.35</v>
          </cell>
          <cell r="BC180">
            <v>14.7</v>
          </cell>
          <cell r="BD180" t="str">
            <v/>
          </cell>
          <cell r="BE180">
            <v>0</v>
          </cell>
          <cell r="BF180">
            <v>1.05</v>
          </cell>
          <cell r="BG180">
            <v>1.05</v>
          </cell>
          <cell r="BH180" t="str">
            <v/>
          </cell>
          <cell r="BI180">
            <v>1.05</v>
          </cell>
          <cell r="BJ180">
            <v>0</v>
          </cell>
          <cell r="BK180">
            <v>1.05</v>
          </cell>
          <cell r="BM180">
            <v>0</v>
          </cell>
          <cell r="BN180">
            <v>0</v>
          </cell>
          <cell r="BO180">
            <v>0</v>
          </cell>
          <cell r="BQ180">
            <v>61.95</v>
          </cell>
          <cell r="BR180">
            <v>51.45</v>
          </cell>
          <cell r="BS180">
            <v>113.4</v>
          </cell>
        </row>
        <row r="181">
          <cell r="AN181" t="str">
            <v xml:space="preserve">  80-84</v>
          </cell>
          <cell r="AO181">
            <v>29.4</v>
          </cell>
          <cell r="AP181">
            <v>31.5</v>
          </cell>
          <cell r="AQ181">
            <v>60.9</v>
          </cell>
          <cell r="AR181" t="str">
            <v/>
          </cell>
          <cell r="AS181">
            <v>3.15</v>
          </cell>
          <cell r="AT181">
            <v>3.15</v>
          </cell>
          <cell r="AU181">
            <v>6.3</v>
          </cell>
          <cell r="AV181" t="str">
            <v/>
          </cell>
          <cell r="AW181">
            <v>1.05</v>
          </cell>
          <cell r="AX181">
            <v>0</v>
          </cell>
          <cell r="AY181">
            <v>1.05</v>
          </cell>
          <cell r="AZ181" t="str">
            <v/>
          </cell>
          <cell r="BA181">
            <v>3.15</v>
          </cell>
          <cell r="BB181">
            <v>3.15</v>
          </cell>
          <cell r="BC181">
            <v>6.3</v>
          </cell>
          <cell r="BD181" t="str">
            <v/>
          </cell>
          <cell r="BE181">
            <v>0</v>
          </cell>
          <cell r="BF181">
            <v>1.05</v>
          </cell>
          <cell r="BG181">
            <v>1.05</v>
          </cell>
          <cell r="BH181" t="str">
            <v/>
          </cell>
          <cell r="BI181">
            <v>1.05</v>
          </cell>
          <cell r="BJ181">
            <v>0</v>
          </cell>
          <cell r="BK181">
            <v>1.05</v>
          </cell>
          <cell r="BM181">
            <v>0</v>
          </cell>
          <cell r="BN181">
            <v>0</v>
          </cell>
          <cell r="BO181">
            <v>0</v>
          </cell>
          <cell r="BQ181">
            <v>37.799999999999997</v>
          </cell>
          <cell r="BR181">
            <v>38.85</v>
          </cell>
          <cell r="BS181">
            <v>76.650000000000006</v>
          </cell>
        </row>
        <row r="182">
          <cell r="AN182" t="str">
            <v xml:space="preserve">  85-89</v>
          </cell>
          <cell r="AO182">
            <v>13.65</v>
          </cell>
          <cell r="AP182">
            <v>35.700000000000003</v>
          </cell>
          <cell r="AQ182">
            <v>49.35</v>
          </cell>
          <cell r="AR182" t="str">
            <v/>
          </cell>
          <cell r="AS182">
            <v>0</v>
          </cell>
          <cell r="AT182">
            <v>1.05</v>
          </cell>
          <cell r="AU182">
            <v>1.05</v>
          </cell>
          <cell r="AV182" t="str">
            <v/>
          </cell>
          <cell r="AW182">
            <v>0</v>
          </cell>
          <cell r="AX182">
            <v>2.1</v>
          </cell>
          <cell r="AY182">
            <v>2.1</v>
          </cell>
          <cell r="AZ182" t="str">
            <v/>
          </cell>
          <cell r="BA182">
            <v>4.2</v>
          </cell>
          <cell r="BB182">
            <v>8.4</v>
          </cell>
          <cell r="BC182">
            <v>12.6</v>
          </cell>
          <cell r="BD182" t="str">
            <v/>
          </cell>
          <cell r="BE182">
            <v>0</v>
          </cell>
          <cell r="BF182">
            <v>0</v>
          </cell>
          <cell r="BG182">
            <v>0</v>
          </cell>
          <cell r="BH182" t="str">
            <v/>
          </cell>
          <cell r="BI182">
            <v>0</v>
          </cell>
          <cell r="BJ182">
            <v>0</v>
          </cell>
          <cell r="BK182">
            <v>0</v>
          </cell>
          <cell r="BM182">
            <v>0</v>
          </cell>
          <cell r="BN182">
            <v>0</v>
          </cell>
          <cell r="BO182">
            <v>0</v>
          </cell>
          <cell r="BQ182">
            <v>17.850000000000001</v>
          </cell>
          <cell r="BR182">
            <v>47.25</v>
          </cell>
          <cell r="BS182">
            <v>65.099999999999994</v>
          </cell>
        </row>
        <row r="183">
          <cell r="AN183" t="str">
            <v xml:space="preserve">  90-94</v>
          </cell>
          <cell r="AO183">
            <v>4.2</v>
          </cell>
          <cell r="AP183">
            <v>12.6</v>
          </cell>
          <cell r="AQ183">
            <v>16.8</v>
          </cell>
          <cell r="AR183" t="str">
            <v/>
          </cell>
          <cell r="AS183">
            <v>0</v>
          </cell>
          <cell r="AT183">
            <v>0</v>
          </cell>
          <cell r="AU183">
            <v>0</v>
          </cell>
          <cell r="AV183" t="str">
            <v/>
          </cell>
          <cell r="AW183">
            <v>0</v>
          </cell>
          <cell r="AX183">
            <v>1.05</v>
          </cell>
          <cell r="AY183">
            <v>1.05</v>
          </cell>
          <cell r="AZ183" t="str">
            <v/>
          </cell>
          <cell r="BA183">
            <v>0</v>
          </cell>
          <cell r="BB183">
            <v>3.15</v>
          </cell>
          <cell r="BC183">
            <v>3.15</v>
          </cell>
          <cell r="BD183" t="str">
            <v/>
          </cell>
          <cell r="BE183">
            <v>0</v>
          </cell>
          <cell r="BF183">
            <v>0</v>
          </cell>
          <cell r="BG183">
            <v>0</v>
          </cell>
          <cell r="BH183" t="str">
            <v/>
          </cell>
          <cell r="BI183">
            <v>0</v>
          </cell>
          <cell r="BJ183">
            <v>0</v>
          </cell>
          <cell r="BK183">
            <v>0</v>
          </cell>
          <cell r="BM183">
            <v>0</v>
          </cell>
          <cell r="BN183">
            <v>0</v>
          </cell>
          <cell r="BO183">
            <v>0</v>
          </cell>
          <cell r="BQ183">
            <v>4.2</v>
          </cell>
          <cell r="BR183">
            <v>16.8</v>
          </cell>
          <cell r="BS183">
            <v>21</v>
          </cell>
        </row>
        <row r="184">
          <cell r="AN184" t="str">
            <v xml:space="preserve">   95+ </v>
          </cell>
          <cell r="AO184">
            <v>1.05</v>
          </cell>
          <cell r="AP184">
            <v>7.35</v>
          </cell>
          <cell r="AQ184">
            <v>8.4</v>
          </cell>
          <cell r="AR184" t="str">
            <v/>
          </cell>
          <cell r="AS184">
            <v>0</v>
          </cell>
          <cell r="AT184">
            <v>1.05</v>
          </cell>
          <cell r="AU184">
            <v>1.05</v>
          </cell>
          <cell r="AV184" t="str">
            <v/>
          </cell>
          <cell r="AW184">
            <v>0</v>
          </cell>
          <cell r="AX184">
            <v>0</v>
          </cell>
          <cell r="AY184">
            <v>0</v>
          </cell>
          <cell r="AZ184" t="str">
            <v/>
          </cell>
          <cell r="BA184">
            <v>0</v>
          </cell>
          <cell r="BB184">
            <v>0</v>
          </cell>
          <cell r="BC184">
            <v>0</v>
          </cell>
          <cell r="BD184" t="str">
            <v/>
          </cell>
          <cell r="BE184">
            <v>0</v>
          </cell>
          <cell r="BF184">
            <v>0</v>
          </cell>
          <cell r="BG184">
            <v>0</v>
          </cell>
          <cell r="BH184" t="str">
            <v/>
          </cell>
          <cell r="BI184">
            <v>0</v>
          </cell>
          <cell r="BJ184">
            <v>0</v>
          </cell>
          <cell r="BK184">
            <v>0</v>
          </cell>
          <cell r="BM184">
            <v>0</v>
          </cell>
          <cell r="BN184">
            <v>0</v>
          </cell>
          <cell r="BO184">
            <v>0</v>
          </cell>
          <cell r="BQ184">
            <v>1.05</v>
          </cell>
          <cell r="BR184">
            <v>8.4</v>
          </cell>
          <cell r="BS184">
            <v>9.4499999999999993</v>
          </cell>
        </row>
        <row r="185">
          <cell r="AN185" t="str">
            <v>Not rep.</v>
          </cell>
          <cell r="AO185">
            <v>0</v>
          </cell>
          <cell r="AP185">
            <v>1.05</v>
          </cell>
          <cell r="AQ185">
            <v>1.05</v>
          </cell>
          <cell r="AR185" t="str">
            <v/>
          </cell>
          <cell r="AS185">
            <v>0</v>
          </cell>
          <cell r="AT185">
            <v>1.05</v>
          </cell>
          <cell r="AU185">
            <v>1.05</v>
          </cell>
          <cell r="AV185" t="str">
            <v/>
          </cell>
          <cell r="AW185">
            <v>0</v>
          </cell>
          <cell r="AX185">
            <v>0</v>
          </cell>
          <cell r="AY185">
            <v>0</v>
          </cell>
          <cell r="AZ185" t="str">
            <v/>
          </cell>
          <cell r="BA185">
            <v>0</v>
          </cell>
          <cell r="BB185">
            <v>0</v>
          </cell>
          <cell r="BC185">
            <v>0</v>
          </cell>
          <cell r="BD185" t="str">
            <v/>
          </cell>
          <cell r="BE185">
            <v>0</v>
          </cell>
          <cell r="BF185">
            <v>0</v>
          </cell>
          <cell r="BG185">
            <v>0</v>
          </cell>
          <cell r="BH185" t="str">
            <v/>
          </cell>
          <cell r="BI185">
            <v>0</v>
          </cell>
          <cell r="BJ185">
            <v>0</v>
          </cell>
          <cell r="BK185">
            <v>0</v>
          </cell>
          <cell r="BM185">
            <v>13.65</v>
          </cell>
          <cell r="BN185">
            <v>11.55</v>
          </cell>
          <cell r="BO185">
            <v>25.2</v>
          </cell>
          <cell r="BQ185">
            <v>13.65</v>
          </cell>
          <cell r="BR185">
            <v>13.65</v>
          </cell>
          <cell r="BS185">
            <v>27.3</v>
          </cell>
        </row>
        <row r="186">
          <cell r="AN186" t="str">
            <v>All ages</v>
          </cell>
          <cell r="AO186">
            <v>3539.55</v>
          </cell>
          <cell r="AP186">
            <v>3864</v>
          </cell>
          <cell r="AQ186">
            <v>7403.55</v>
          </cell>
          <cell r="AS186">
            <v>306.60000000000002</v>
          </cell>
          <cell r="AT186">
            <v>423.15</v>
          </cell>
          <cell r="AU186">
            <v>729.75</v>
          </cell>
          <cell r="AW186">
            <v>287.7</v>
          </cell>
          <cell r="AX186">
            <v>342.3</v>
          </cell>
          <cell r="AY186">
            <v>630</v>
          </cell>
          <cell r="BA186">
            <v>260.39999999999998</v>
          </cell>
          <cell r="BB186">
            <v>291.89999999999998</v>
          </cell>
          <cell r="BC186">
            <v>552.29999999999995</v>
          </cell>
          <cell r="BE186">
            <v>10.5</v>
          </cell>
          <cell r="BF186">
            <v>7.35</v>
          </cell>
          <cell r="BG186">
            <v>17.850000000000001</v>
          </cell>
          <cell r="BI186">
            <v>75.599999999999994</v>
          </cell>
          <cell r="BJ186">
            <v>59.85</v>
          </cell>
          <cell r="BK186">
            <v>135.44999999999999</v>
          </cell>
          <cell r="BM186">
            <v>31.5</v>
          </cell>
          <cell r="BN186">
            <v>30.45</v>
          </cell>
          <cell r="BO186">
            <v>61.95</v>
          </cell>
          <cell r="BQ186">
            <v>4511.8500000000004</v>
          </cell>
          <cell r="BR186">
            <v>5019</v>
          </cell>
          <cell r="BS186">
            <v>9530.85</v>
          </cell>
        </row>
        <row r="188">
          <cell r="AN188" t="str">
            <v>San Nicolas North</v>
          </cell>
        </row>
        <row r="190">
          <cell r="AN190" t="str">
            <v xml:space="preserve">   3- 4</v>
          </cell>
          <cell r="AO190">
            <v>124.95</v>
          </cell>
          <cell r="AP190">
            <v>107.1</v>
          </cell>
          <cell r="AQ190">
            <v>232.05</v>
          </cell>
          <cell r="AR190" t="str">
            <v/>
          </cell>
          <cell r="AS190">
            <v>8.4</v>
          </cell>
          <cell r="AT190">
            <v>6.3</v>
          </cell>
          <cell r="AU190">
            <v>14.7</v>
          </cell>
          <cell r="AV190" t="str">
            <v/>
          </cell>
          <cell r="AW190">
            <v>6.3</v>
          </cell>
          <cell r="AX190">
            <v>3.15</v>
          </cell>
          <cell r="AY190">
            <v>9.4499999999999993</v>
          </cell>
          <cell r="AZ190" t="str">
            <v/>
          </cell>
          <cell r="BA190">
            <v>28.35</v>
          </cell>
          <cell r="BB190">
            <v>29.4</v>
          </cell>
          <cell r="BC190">
            <v>57.75</v>
          </cell>
          <cell r="BD190" t="str">
            <v/>
          </cell>
          <cell r="BE190">
            <v>0</v>
          </cell>
          <cell r="BF190">
            <v>0</v>
          </cell>
          <cell r="BG190">
            <v>0</v>
          </cell>
          <cell r="BH190" t="str">
            <v/>
          </cell>
          <cell r="BI190">
            <v>2.1</v>
          </cell>
          <cell r="BJ190">
            <v>4.2</v>
          </cell>
          <cell r="BK190">
            <v>6.3</v>
          </cell>
          <cell r="BM190">
            <v>1.05</v>
          </cell>
          <cell r="BN190">
            <v>1.05</v>
          </cell>
          <cell r="BO190">
            <v>2.1</v>
          </cell>
          <cell r="BQ190">
            <v>171.15</v>
          </cell>
          <cell r="BR190">
            <v>151.19999999999999</v>
          </cell>
          <cell r="BS190">
            <v>322.35000000000002</v>
          </cell>
        </row>
        <row r="191">
          <cell r="AN191" t="str">
            <v xml:space="preserve">   5- 9</v>
          </cell>
          <cell r="AO191">
            <v>300.3</v>
          </cell>
          <cell r="AP191">
            <v>274.05</v>
          </cell>
          <cell r="AQ191">
            <v>574.35</v>
          </cell>
          <cell r="AR191" t="str">
            <v/>
          </cell>
          <cell r="AS191">
            <v>15.75</v>
          </cell>
          <cell r="AT191">
            <v>25.2</v>
          </cell>
          <cell r="AU191">
            <v>40.950000000000003</v>
          </cell>
          <cell r="AV191" t="str">
            <v/>
          </cell>
          <cell r="AW191">
            <v>14.7</v>
          </cell>
          <cell r="AX191">
            <v>9.4499999999999993</v>
          </cell>
          <cell r="AY191">
            <v>24.15</v>
          </cell>
          <cell r="AZ191" t="str">
            <v/>
          </cell>
          <cell r="BA191">
            <v>64.05</v>
          </cell>
          <cell r="BB191">
            <v>85.05</v>
          </cell>
          <cell r="BC191">
            <v>149.1</v>
          </cell>
          <cell r="BD191" t="str">
            <v/>
          </cell>
          <cell r="BE191">
            <v>0</v>
          </cell>
          <cell r="BF191">
            <v>0</v>
          </cell>
          <cell r="BG191">
            <v>0</v>
          </cell>
          <cell r="BH191" t="str">
            <v/>
          </cell>
          <cell r="BI191">
            <v>8.4</v>
          </cell>
          <cell r="BJ191">
            <v>4.2</v>
          </cell>
          <cell r="BK191">
            <v>12.6</v>
          </cell>
          <cell r="BM191">
            <v>1.05</v>
          </cell>
          <cell r="BN191">
            <v>0</v>
          </cell>
          <cell r="BO191">
            <v>1.05</v>
          </cell>
          <cell r="BQ191">
            <v>404.25</v>
          </cell>
          <cell r="BR191">
            <v>397.95</v>
          </cell>
          <cell r="BS191">
            <v>802.2</v>
          </cell>
        </row>
        <row r="192">
          <cell r="AN192" t="str">
            <v xml:space="preserve">  10-14</v>
          </cell>
          <cell r="AO192">
            <v>288.75</v>
          </cell>
          <cell r="AP192">
            <v>266.7</v>
          </cell>
          <cell r="AQ192">
            <v>555.45000000000005</v>
          </cell>
          <cell r="AR192" t="str">
            <v/>
          </cell>
          <cell r="AS192">
            <v>19.95</v>
          </cell>
          <cell r="AT192">
            <v>18.899999999999999</v>
          </cell>
          <cell r="AU192">
            <v>38.85</v>
          </cell>
          <cell r="AV192" t="str">
            <v/>
          </cell>
          <cell r="AW192">
            <v>13.65</v>
          </cell>
          <cell r="AX192">
            <v>14.7</v>
          </cell>
          <cell r="AY192">
            <v>28.35</v>
          </cell>
          <cell r="AZ192" t="str">
            <v/>
          </cell>
          <cell r="BA192">
            <v>100.8</v>
          </cell>
          <cell r="BB192">
            <v>85.05</v>
          </cell>
          <cell r="BC192">
            <v>185.85</v>
          </cell>
          <cell r="BD192" t="str">
            <v/>
          </cell>
          <cell r="BE192">
            <v>0</v>
          </cell>
          <cell r="BF192">
            <v>0</v>
          </cell>
          <cell r="BG192">
            <v>0</v>
          </cell>
          <cell r="BH192" t="str">
            <v/>
          </cell>
          <cell r="BI192">
            <v>6.3</v>
          </cell>
          <cell r="BJ192">
            <v>4.2</v>
          </cell>
          <cell r="BK192">
            <v>10.5</v>
          </cell>
          <cell r="BM192">
            <v>2.1</v>
          </cell>
          <cell r="BN192">
            <v>3.15</v>
          </cell>
          <cell r="BO192">
            <v>5.25</v>
          </cell>
          <cell r="BQ192">
            <v>431.55</v>
          </cell>
          <cell r="BR192">
            <v>392.7</v>
          </cell>
          <cell r="BS192">
            <v>824.25</v>
          </cell>
        </row>
        <row r="193">
          <cell r="AN193" t="str">
            <v xml:space="preserve">  15-19</v>
          </cell>
          <cell r="AO193">
            <v>245.7</v>
          </cell>
          <cell r="AP193">
            <v>278.25</v>
          </cell>
          <cell r="AQ193">
            <v>523.95000000000005</v>
          </cell>
          <cell r="AR193" t="str">
            <v/>
          </cell>
          <cell r="AS193">
            <v>29.4</v>
          </cell>
          <cell r="AT193">
            <v>25.2</v>
          </cell>
          <cell r="AU193">
            <v>54.6</v>
          </cell>
          <cell r="AV193" t="str">
            <v/>
          </cell>
          <cell r="AW193">
            <v>17.850000000000001</v>
          </cell>
          <cell r="AX193">
            <v>13.65</v>
          </cell>
          <cell r="AY193">
            <v>31.5</v>
          </cell>
          <cell r="AZ193" t="str">
            <v/>
          </cell>
          <cell r="BA193">
            <v>89.25</v>
          </cell>
          <cell r="BB193">
            <v>98.7</v>
          </cell>
          <cell r="BC193">
            <v>187.95</v>
          </cell>
          <cell r="BD193" t="str">
            <v/>
          </cell>
          <cell r="BE193">
            <v>0</v>
          </cell>
          <cell r="BF193">
            <v>0</v>
          </cell>
          <cell r="BG193">
            <v>0</v>
          </cell>
          <cell r="BH193" t="str">
            <v/>
          </cell>
          <cell r="BI193">
            <v>7.35</v>
          </cell>
          <cell r="BJ193">
            <v>4.2</v>
          </cell>
          <cell r="BK193">
            <v>11.55</v>
          </cell>
          <cell r="BM193">
            <v>1.05</v>
          </cell>
          <cell r="BN193">
            <v>1.05</v>
          </cell>
          <cell r="BO193">
            <v>2.1</v>
          </cell>
          <cell r="BQ193">
            <v>390.6</v>
          </cell>
          <cell r="BR193">
            <v>421.05</v>
          </cell>
          <cell r="BS193">
            <v>811.65</v>
          </cell>
        </row>
        <row r="194">
          <cell r="AN194" t="str">
            <v xml:space="preserve">  20-24</v>
          </cell>
          <cell r="AO194">
            <v>182.7</v>
          </cell>
          <cell r="AP194">
            <v>208.95</v>
          </cell>
          <cell r="AQ194">
            <v>391.65</v>
          </cell>
          <cell r="AR194" t="str">
            <v/>
          </cell>
          <cell r="AS194">
            <v>21</v>
          </cell>
          <cell r="AT194">
            <v>32.549999999999997</v>
          </cell>
          <cell r="AU194">
            <v>53.55</v>
          </cell>
          <cell r="AV194" t="str">
            <v/>
          </cell>
          <cell r="AW194">
            <v>6.3</v>
          </cell>
          <cell r="AX194">
            <v>4.2</v>
          </cell>
          <cell r="AY194">
            <v>10.5</v>
          </cell>
          <cell r="AZ194" t="str">
            <v/>
          </cell>
          <cell r="BA194">
            <v>63</v>
          </cell>
          <cell r="BB194">
            <v>55.65</v>
          </cell>
          <cell r="BC194">
            <v>118.65</v>
          </cell>
          <cell r="BD194" t="str">
            <v/>
          </cell>
          <cell r="BE194">
            <v>0</v>
          </cell>
          <cell r="BF194">
            <v>0</v>
          </cell>
          <cell r="BG194">
            <v>0</v>
          </cell>
          <cell r="BH194" t="str">
            <v/>
          </cell>
          <cell r="BI194">
            <v>2.1</v>
          </cell>
          <cell r="BJ194">
            <v>8.4</v>
          </cell>
          <cell r="BK194">
            <v>10.5</v>
          </cell>
          <cell r="BM194">
            <v>2.1</v>
          </cell>
          <cell r="BN194">
            <v>0</v>
          </cell>
          <cell r="BO194">
            <v>2.1</v>
          </cell>
          <cell r="BQ194">
            <v>277.2</v>
          </cell>
          <cell r="BR194">
            <v>309.75</v>
          </cell>
          <cell r="BS194">
            <v>586.95000000000005</v>
          </cell>
        </row>
        <row r="195">
          <cell r="AN195" t="str">
            <v xml:space="preserve">  25-29</v>
          </cell>
          <cell r="AO195">
            <v>210</v>
          </cell>
          <cell r="AP195">
            <v>240.45</v>
          </cell>
          <cell r="AQ195">
            <v>450.45</v>
          </cell>
          <cell r="AR195" t="str">
            <v/>
          </cell>
          <cell r="AS195">
            <v>28.35</v>
          </cell>
          <cell r="AT195">
            <v>32.549999999999997</v>
          </cell>
          <cell r="AU195">
            <v>60.9</v>
          </cell>
          <cell r="AV195" t="str">
            <v/>
          </cell>
          <cell r="AW195">
            <v>8.4</v>
          </cell>
          <cell r="AX195">
            <v>8.4</v>
          </cell>
          <cell r="AY195">
            <v>16.8</v>
          </cell>
          <cell r="AZ195" t="str">
            <v/>
          </cell>
          <cell r="BA195">
            <v>73.5</v>
          </cell>
          <cell r="BB195">
            <v>75.599999999999994</v>
          </cell>
          <cell r="BC195">
            <v>149.1</v>
          </cell>
          <cell r="BD195" t="str">
            <v/>
          </cell>
          <cell r="BE195">
            <v>1.05</v>
          </cell>
          <cell r="BF195">
            <v>0</v>
          </cell>
          <cell r="BG195">
            <v>1.05</v>
          </cell>
          <cell r="BH195" t="str">
            <v/>
          </cell>
          <cell r="BI195">
            <v>10.5</v>
          </cell>
          <cell r="BJ195">
            <v>10.5</v>
          </cell>
          <cell r="BK195">
            <v>21</v>
          </cell>
          <cell r="BM195">
            <v>2.1</v>
          </cell>
          <cell r="BN195">
            <v>4.2</v>
          </cell>
          <cell r="BO195">
            <v>6.3</v>
          </cell>
          <cell r="BQ195">
            <v>333.9</v>
          </cell>
          <cell r="BR195">
            <v>371.7</v>
          </cell>
          <cell r="BS195">
            <v>705.6</v>
          </cell>
        </row>
        <row r="196">
          <cell r="AN196" t="str">
            <v xml:space="preserve">  30-34</v>
          </cell>
          <cell r="AO196">
            <v>205.8</v>
          </cell>
          <cell r="AP196">
            <v>228.9</v>
          </cell>
          <cell r="AQ196">
            <v>434.7</v>
          </cell>
          <cell r="AR196" t="str">
            <v/>
          </cell>
          <cell r="AS196">
            <v>39.9</v>
          </cell>
          <cell r="AT196">
            <v>45.15</v>
          </cell>
          <cell r="AU196">
            <v>85.05</v>
          </cell>
          <cell r="AV196" t="str">
            <v/>
          </cell>
          <cell r="AW196">
            <v>10.5</v>
          </cell>
          <cell r="AX196">
            <v>16.8</v>
          </cell>
          <cell r="AY196">
            <v>27.3</v>
          </cell>
          <cell r="AZ196" t="str">
            <v/>
          </cell>
          <cell r="BA196">
            <v>71.400000000000006</v>
          </cell>
          <cell r="BB196">
            <v>77.7</v>
          </cell>
          <cell r="BC196">
            <v>149.1</v>
          </cell>
          <cell r="BD196" t="str">
            <v/>
          </cell>
          <cell r="BE196">
            <v>1.05</v>
          </cell>
          <cell r="BF196">
            <v>0</v>
          </cell>
          <cell r="BG196">
            <v>1.05</v>
          </cell>
          <cell r="BH196" t="str">
            <v/>
          </cell>
          <cell r="BI196">
            <v>15.75</v>
          </cell>
          <cell r="BJ196">
            <v>8.4</v>
          </cell>
          <cell r="BK196">
            <v>24.15</v>
          </cell>
          <cell r="BM196">
            <v>4.2</v>
          </cell>
          <cell r="BN196">
            <v>3.15</v>
          </cell>
          <cell r="BO196">
            <v>7.35</v>
          </cell>
          <cell r="BQ196">
            <v>348.6</v>
          </cell>
          <cell r="BR196">
            <v>380.1</v>
          </cell>
          <cell r="BS196">
            <v>728.7</v>
          </cell>
        </row>
        <row r="197">
          <cell r="AN197" t="str">
            <v xml:space="preserve">  35-39</v>
          </cell>
          <cell r="AO197">
            <v>269.85000000000002</v>
          </cell>
          <cell r="AP197">
            <v>276.14999999999998</v>
          </cell>
          <cell r="AQ197">
            <v>546</v>
          </cell>
          <cell r="AR197" t="str">
            <v/>
          </cell>
          <cell r="AS197">
            <v>38.85</v>
          </cell>
          <cell r="AT197">
            <v>56.7</v>
          </cell>
          <cell r="AU197">
            <v>95.55</v>
          </cell>
          <cell r="AV197" t="str">
            <v/>
          </cell>
          <cell r="AW197">
            <v>8.4</v>
          </cell>
          <cell r="AX197">
            <v>12.6</v>
          </cell>
          <cell r="AY197">
            <v>21</v>
          </cell>
          <cell r="AZ197" t="str">
            <v/>
          </cell>
          <cell r="BA197">
            <v>87.15</v>
          </cell>
          <cell r="BB197">
            <v>118.65</v>
          </cell>
          <cell r="BC197">
            <v>205.8</v>
          </cell>
          <cell r="BD197" t="str">
            <v/>
          </cell>
          <cell r="BE197">
            <v>0</v>
          </cell>
          <cell r="BF197">
            <v>0</v>
          </cell>
          <cell r="BG197">
            <v>0</v>
          </cell>
          <cell r="BH197" t="str">
            <v/>
          </cell>
          <cell r="BI197">
            <v>14.7</v>
          </cell>
          <cell r="BJ197">
            <v>13.65</v>
          </cell>
          <cell r="BK197">
            <v>28.35</v>
          </cell>
          <cell r="BM197">
            <v>2.1</v>
          </cell>
          <cell r="BN197">
            <v>4.2</v>
          </cell>
          <cell r="BO197">
            <v>6.3</v>
          </cell>
          <cell r="BQ197">
            <v>421.05</v>
          </cell>
          <cell r="BR197">
            <v>481.95</v>
          </cell>
          <cell r="BS197">
            <v>903</v>
          </cell>
        </row>
        <row r="198">
          <cell r="AN198" t="str">
            <v xml:space="preserve">  40-44</v>
          </cell>
          <cell r="AO198">
            <v>244.65</v>
          </cell>
          <cell r="AP198">
            <v>273</v>
          </cell>
          <cell r="AQ198">
            <v>517.65</v>
          </cell>
          <cell r="AR198" t="str">
            <v/>
          </cell>
          <cell r="AS198">
            <v>34.65</v>
          </cell>
          <cell r="AT198">
            <v>42</v>
          </cell>
          <cell r="AU198">
            <v>76.650000000000006</v>
          </cell>
          <cell r="AV198" t="str">
            <v/>
          </cell>
          <cell r="AW198">
            <v>8.4</v>
          </cell>
          <cell r="AX198">
            <v>10.5</v>
          </cell>
          <cell r="AY198">
            <v>18.899999999999999</v>
          </cell>
          <cell r="AZ198" t="str">
            <v/>
          </cell>
          <cell r="BA198">
            <v>100.8</v>
          </cell>
          <cell r="BB198">
            <v>115.5</v>
          </cell>
          <cell r="BC198">
            <v>216.3</v>
          </cell>
          <cell r="BD198" t="str">
            <v/>
          </cell>
          <cell r="BE198">
            <v>0</v>
          </cell>
          <cell r="BF198">
            <v>0</v>
          </cell>
          <cell r="BG198">
            <v>0</v>
          </cell>
          <cell r="BH198" t="str">
            <v/>
          </cell>
          <cell r="BI198">
            <v>11.55</v>
          </cell>
          <cell r="BJ198">
            <v>9.4499999999999993</v>
          </cell>
          <cell r="BK198">
            <v>21</v>
          </cell>
          <cell r="BM198">
            <v>4.2</v>
          </cell>
          <cell r="BN198">
            <v>3.15</v>
          </cell>
          <cell r="BO198">
            <v>7.35</v>
          </cell>
          <cell r="BQ198">
            <v>404.25</v>
          </cell>
          <cell r="BR198">
            <v>453.6</v>
          </cell>
          <cell r="BS198">
            <v>857.85</v>
          </cell>
        </row>
        <row r="199">
          <cell r="AN199" t="str">
            <v xml:space="preserve">  45-49</v>
          </cell>
          <cell r="AO199">
            <v>226.8</v>
          </cell>
          <cell r="AP199">
            <v>224.7</v>
          </cell>
          <cell r="AQ199">
            <v>451.5</v>
          </cell>
          <cell r="AR199" t="str">
            <v/>
          </cell>
          <cell r="AS199">
            <v>18.899999999999999</v>
          </cell>
          <cell r="AT199">
            <v>27.3</v>
          </cell>
          <cell r="AU199">
            <v>46.2</v>
          </cell>
          <cell r="AV199" t="str">
            <v/>
          </cell>
          <cell r="AW199">
            <v>14.7</v>
          </cell>
          <cell r="AX199">
            <v>10.5</v>
          </cell>
          <cell r="AY199">
            <v>25.2</v>
          </cell>
          <cell r="AZ199" t="str">
            <v/>
          </cell>
          <cell r="BA199">
            <v>94.5</v>
          </cell>
          <cell r="BB199">
            <v>110.25</v>
          </cell>
          <cell r="BC199">
            <v>204.75</v>
          </cell>
          <cell r="BD199" t="str">
            <v/>
          </cell>
          <cell r="BE199">
            <v>0</v>
          </cell>
          <cell r="BF199">
            <v>0</v>
          </cell>
          <cell r="BG199">
            <v>0</v>
          </cell>
          <cell r="BH199" t="str">
            <v/>
          </cell>
          <cell r="BI199">
            <v>7.35</v>
          </cell>
          <cell r="BJ199">
            <v>6.3</v>
          </cell>
          <cell r="BK199">
            <v>13.65</v>
          </cell>
          <cell r="BM199">
            <v>1.05</v>
          </cell>
          <cell r="BN199">
            <v>3.15</v>
          </cell>
          <cell r="BO199">
            <v>4.2</v>
          </cell>
          <cell r="BQ199">
            <v>363.3</v>
          </cell>
          <cell r="BR199">
            <v>382.2</v>
          </cell>
          <cell r="BS199">
            <v>745.5</v>
          </cell>
        </row>
        <row r="200">
          <cell r="AN200" t="str">
            <v xml:space="preserve">  50-54</v>
          </cell>
          <cell r="AO200">
            <v>190.05</v>
          </cell>
          <cell r="AP200">
            <v>196.35</v>
          </cell>
          <cell r="AQ200">
            <v>386.4</v>
          </cell>
          <cell r="AR200" t="str">
            <v/>
          </cell>
          <cell r="AS200">
            <v>10.5</v>
          </cell>
          <cell r="AT200">
            <v>31.5</v>
          </cell>
          <cell r="AU200">
            <v>42</v>
          </cell>
          <cell r="AV200" t="str">
            <v/>
          </cell>
          <cell r="AW200">
            <v>10.5</v>
          </cell>
          <cell r="AX200">
            <v>12.6</v>
          </cell>
          <cell r="AY200">
            <v>23.1</v>
          </cell>
          <cell r="AZ200" t="str">
            <v/>
          </cell>
          <cell r="BA200">
            <v>53.55</v>
          </cell>
          <cell r="BB200">
            <v>84</v>
          </cell>
          <cell r="BC200">
            <v>137.55000000000001</v>
          </cell>
          <cell r="BD200" t="str">
            <v/>
          </cell>
          <cell r="BE200">
            <v>1.05</v>
          </cell>
          <cell r="BF200">
            <v>1.05</v>
          </cell>
          <cell r="BG200">
            <v>2.1</v>
          </cell>
          <cell r="BH200" t="str">
            <v/>
          </cell>
          <cell r="BI200">
            <v>2.1</v>
          </cell>
          <cell r="BJ200">
            <v>1.05</v>
          </cell>
          <cell r="BK200">
            <v>3.15</v>
          </cell>
          <cell r="BM200">
            <v>1.05</v>
          </cell>
          <cell r="BN200">
            <v>0</v>
          </cell>
          <cell r="BO200">
            <v>1.05</v>
          </cell>
          <cell r="BQ200">
            <v>268.8</v>
          </cell>
          <cell r="BR200">
            <v>326.55</v>
          </cell>
          <cell r="BS200">
            <v>595.35</v>
          </cell>
        </row>
        <row r="201">
          <cell r="AN201" t="str">
            <v xml:space="preserve">  55-59</v>
          </cell>
          <cell r="AO201">
            <v>150.15</v>
          </cell>
          <cell r="AP201">
            <v>165.9</v>
          </cell>
          <cell r="AQ201">
            <v>316.05</v>
          </cell>
          <cell r="AR201" t="str">
            <v/>
          </cell>
          <cell r="AS201">
            <v>1.05</v>
          </cell>
          <cell r="AT201">
            <v>15.75</v>
          </cell>
          <cell r="AU201">
            <v>16.8</v>
          </cell>
          <cell r="AV201" t="str">
            <v/>
          </cell>
          <cell r="AW201">
            <v>8.4</v>
          </cell>
          <cell r="AX201">
            <v>7.35</v>
          </cell>
          <cell r="AY201">
            <v>15.75</v>
          </cell>
          <cell r="AZ201" t="str">
            <v/>
          </cell>
          <cell r="BA201">
            <v>32.549999999999997</v>
          </cell>
          <cell r="BB201">
            <v>52.5</v>
          </cell>
          <cell r="BC201">
            <v>85.05</v>
          </cell>
          <cell r="BD201" t="str">
            <v/>
          </cell>
          <cell r="BE201">
            <v>1.05</v>
          </cell>
          <cell r="BF201">
            <v>1.05</v>
          </cell>
          <cell r="BG201">
            <v>2.1</v>
          </cell>
          <cell r="BH201" t="str">
            <v/>
          </cell>
          <cell r="BI201">
            <v>1.05</v>
          </cell>
          <cell r="BJ201">
            <v>1.05</v>
          </cell>
          <cell r="BK201">
            <v>2.1</v>
          </cell>
          <cell r="BM201">
            <v>0</v>
          </cell>
          <cell r="BN201">
            <v>0</v>
          </cell>
          <cell r="BO201">
            <v>0</v>
          </cell>
          <cell r="BQ201">
            <v>194.25</v>
          </cell>
          <cell r="BR201">
            <v>243.6</v>
          </cell>
          <cell r="BS201">
            <v>437.85</v>
          </cell>
        </row>
        <row r="202">
          <cell r="AN202" t="str">
            <v xml:space="preserve">  60-64</v>
          </cell>
          <cell r="AO202">
            <v>140.69999999999999</v>
          </cell>
          <cell r="AP202">
            <v>186.9</v>
          </cell>
          <cell r="AQ202">
            <v>327.60000000000002</v>
          </cell>
          <cell r="AR202" t="str">
            <v/>
          </cell>
          <cell r="AS202">
            <v>6.3</v>
          </cell>
          <cell r="AT202">
            <v>5.25</v>
          </cell>
          <cell r="AU202">
            <v>11.55</v>
          </cell>
          <cell r="AV202" t="str">
            <v/>
          </cell>
          <cell r="AW202">
            <v>5.25</v>
          </cell>
          <cell r="AX202">
            <v>2.1</v>
          </cell>
          <cell r="AY202">
            <v>7.35</v>
          </cell>
          <cell r="AZ202" t="str">
            <v/>
          </cell>
          <cell r="BA202">
            <v>37.799999999999997</v>
          </cell>
          <cell r="BB202">
            <v>64.05</v>
          </cell>
          <cell r="BC202">
            <v>101.85</v>
          </cell>
          <cell r="BD202" t="str">
            <v/>
          </cell>
          <cell r="BE202">
            <v>0</v>
          </cell>
          <cell r="BF202">
            <v>0</v>
          </cell>
          <cell r="BG202">
            <v>0</v>
          </cell>
          <cell r="BH202" t="str">
            <v/>
          </cell>
          <cell r="BI202">
            <v>1.05</v>
          </cell>
          <cell r="BJ202">
            <v>3.15</v>
          </cell>
          <cell r="BK202">
            <v>4.2</v>
          </cell>
          <cell r="BM202">
            <v>0</v>
          </cell>
          <cell r="BN202">
            <v>0</v>
          </cell>
          <cell r="BO202">
            <v>0</v>
          </cell>
          <cell r="BQ202">
            <v>191.1</v>
          </cell>
          <cell r="BR202">
            <v>261.45</v>
          </cell>
          <cell r="BS202">
            <v>452.55</v>
          </cell>
        </row>
        <row r="203">
          <cell r="AN203" t="str">
            <v xml:space="preserve">  65-69</v>
          </cell>
          <cell r="AO203">
            <v>96.6</v>
          </cell>
          <cell r="AP203">
            <v>123.9</v>
          </cell>
          <cell r="AQ203">
            <v>220.5</v>
          </cell>
          <cell r="AR203" t="str">
            <v/>
          </cell>
          <cell r="AS203">
            <v>2.1</v>
          </cell>
          <cell r="AT203">
            <v>1.05</v>
          </cell>
          <cell r="AU203">
            <v>3.15</v>
          </cell>
          <cell r="AV203" t="str">
            <v/>
          </cell>
          <cell r="AW203">
            <v>3.15</v>
          </cell>
          <cell r="AX203">
            <v>2.1</v>
          </cell>
          <cell r="AY203">
            <v>5.25</v>
          </cell>
          <cell r="AZ203" t="str">
            <v/>
          </cell>
          <cell r="BA203">
            <v>34.65</v>
          </cell>
          <cell r="BB203">
            <v>69.3</v>
          </cell>
          <cell r="BC203">
            <v>103.95</v>
          </cell>
          <cell r="BD203" t="str">
            <v/>
          </cell>
          <cell r="BE203">
            <v>0</v>
          </cell>
          <cell r="BF203">
            <v>0</v>
          </cell>
          <cell r="BG203">
            <v>0</v>
          </cell>
          <cell r="BH203" t="str">
            <v/>
          </cell>
          <cell r="BI203">
            <v>1.05</v>
          </cell>
          <cell r="BJ203">
            <v>0</v>
          </cell>
          <cell r="BK203">
            <v>1.05</v>
          </cell>
          <cell r="BM203">
            <v>1.05</v>
          </cell>
          <cell r="BN203">
            <v>0</v>
          </cell>
          <cell r="BO203">
            <v>1.05</v>
          </cell>
          <cell r="BQ203">
            <v>138.6</v>
          </cell>
          <cell r="BR203">
            <v>196.35</v>
          </cell>
          <cell r="BS203">
            <v>334.95</v>
          </cell>
        </row>
        <row r="204">
          <cell r="AN204" t="str">
            <v xml:space="preserve">  70-74</v>
          </cell>
          <cell r="AO204">
            <v>71.400000000000006</v>
          </cell>
          <cell r="AP204">
            <v>52.5</v>
          </cell>
          <cell r="AQ204">
            <v>123.9</v>
          </cell>
          <cell r="AR204" t="str">
            <v/>
          </cell>
          <cell r="AS204">
            <v>2.1</v>
          </cell>
          <cell r="AT204">
            <v>6.3</v>
          </cell>
          <cell r="AU204">
            <v>8.4</v>
          </cell>
          <cell r="AV204" t="str">
            <v/>
          </cell>
          <cell r="AW204">
            <v>1.05</v>
          </cell>
          <cell r="AX204">
            <v>6.3</v>
          </cell>
          <cell r="AY204">
            <v>7.35</v>
          </cell>
          <cell r="AZ204" t="str">
            <v/>
          </cell>
          <cell r="BA204">
            <v>34.65</v>
          </cell>
          <cell r="BB204">
            <v>38.85</v>
          </cell>
          <cell r="BC204">
            <v>73.5</v>
          </cell>
          <cell r="BD204" t="str">
            <v/>
          </cell>
          <cell r="BE204">
            <v>1.05</v>
          </cell>
          <cell r="BF204">
            <v>0</v>
          </cell>
          <cell r="BG204">
            <v>1.05</v>
          </cell>
          <cell r="BH204" t="str">
            <v/>
          </cell>
          <cell r="BI204">
            <v>0</v>
          </cell>
          <cell r="BJ204">
            <v>0</v>
          </cell>
          <cell r="BK204">
            <v>0</v>
          </cell>
          <cell r="BM204">
            <v>0</v>
          </cell>
          <cell r="BN204">
            <v>0</v>
          </cell>
          <cell r="BO204">
            <v>0</v>
          </cell>
          <cell r="BQ204">
            <v>110.25</v>
          </cell>
          <cell r="BR204">
            <v>103.95</v>
          </cell>
          <cell r="BS204">
            <v>214.2</v>
          </cell>
        </row>
        <row r="205">
          <cell r="AN205" t="str">
            <v xml:space="preserve">  75-79</v>
          </cell>
          <cell r="AO205">
            <v>27.3</v>
          </cell>
          <cell r="AP205">
            <v>37.799999999999997</v>
          </cell>
          <cell r="AQ205">
            <v>65.099999999999994</v>
          </cell>
          <cell r="AR205" t="str">
            <v/>
          </cell>
          <cell r="AS205">
            <v>2.1</v>
          </cell>
          <cell r="AT205">
            <v>0</v>
          </cell>
          <cell r="AU205">
            <v>2.1</v>
          </cell>
          <cell r="AV205" t="str">
            <v/>
          </cell>
          <cell r="AW205">
            <v>1.05</v>
          </cell>
          <cell r="AX205">
            <v>2.1</v>
          </cell>
          <cell r="AY205">
            <v>3.15</v>
          </cell>
          <cell r="AZ205" t="str">
            <v/>
          </cell>
          <cell r="BA205">
            <v>15.75</v>
          </cell>
          <cell r="BB205">
            <v>42</v>
          </cell>
          <cell r="BC205">
            <v>57.75</v>
          </cell>
          <cell r="BD205" t="str">
            <v/>
          </cell>
          <cell r="BE205">
            <v>0</v>
          </cell>
          <cell r="BF205">
            <v>0</v>
          </cell>
          <cell r="BG205">
            <v>0</v>
          </cell>
          <cell r="BH205" t="str">
            <v/>
          </cell>
          <cell r="BI205">
            <v>1.05</v>
          </cell>
          <cell r="BJ205">
            <v>0</v>
          </cell>
          <cell r="BK205">
            <v>1.05</v>
          </cell>
          <cell r="BM205">
            <v>0</v>
          </cell>
          <cell r="BN205">
            <v>0</v>
          </cell>
          <cell r="BO205">
            <v>0</v>
          </cell>
          <cell r="BQ205">
            <v>47.25</v>
          </cell>
          <cell r="BR205">
            <v>81.900000000000006</v>
          </cell>
          <cell r="BS205">
            <v>129.15</v>
          </cell>
        </row>
        <row r="206">
          <cell r="AN206" t="str">
            <v xml:space="preserve">  80-84</v>
          </cell>
          <cell r="AO206">
            <v>11.55</v>
          </cell>
          <cell r="AP206">
            <v>31.5</v>
          </cell>
          <cell r="AQ206">
            <v>43.05</v>
          </cell>
          <cell r="AR206" t="str">
            <v/>
          </cell>
          <cell r="AS206">
            <v>1.05</v>
          </cell>
          <cell r="AT206">
            <v>1.05</v>
          </cell>
          <cell r="AU206">
            <v>2.1</v>
          </cell>
          <cell r="AV206" t="str">
            <v/>
          </cell>
          <cell r="AW206">
            <v>3.15</v>
          </cell>
          <cell r="AX206">
            <v>2.1</v>
          </cell>
          <cell r="AY206">
            <v>5.25</v>
          </cell>
          <cell r="AZ206" t="str">
            <v/>
          </cell>
          <cell r="BA206">
            <v>11.55</v>
          </cell>
          <cell r="BB206">
            <v>23.1</v>
          </cell>
          <cell r="BC206">
            <v>34.65</v>
          </cell>
          <cell r="BD206" t="str">
            <v/>
          </cell>
          <cell r="BE206">
            <v>1.05</v>
          </cell>
          <cell r="BF206">
            <v>0</v>
          </cell>
          <cell r="BG206">
            <v>1.05</v>
          </cell>
          <cell r="BH206" t="str">
            <v/>
          </cell>
          <cell r="BI206">
            <v>0</v>
          </cell>
          <cell r="BJ206">
            <v>0</v>
          </cell>
          <cell r="BK206">
            <v>0</v>
          </cell>
          <cell r="BM206">
            <v>0</v>
          </cell>
          <cell r="BN206">
            <v>0</v>
          </cell>
          <cell r="BO206">
            <v>0</v>
          </cell>
          <cell r="BQ206">
            <v>28.35</v>
          </cell>
          <cell r="BR206">
            <v>57.75</v>
          </cell>
          <cell r="BS206">
            <v>86.1</v>
          </cell>
        </row>
        <row r="207">
          <cell r="AN207" t="str">
            <v xml:space="preserve">  85-89</v>
          </cell>
          <cell r="AO207">
            <v>12.6</v>
          </cell>
          <cell r="AP207">
            <v>11.55</v>
          </cell>
          <cell r="AQ207">
            <v>24.15</v>
          </cell>
          <cell r="AR207" t="str">
            <v/>
          </cell>
          <cell r="AS207">
            <v>0</v>
          </cell>
          <cell r="AT207">
            <v>0</v>
          </cell>
          <cell r="AU207">
            <v>0</v>
          </cell>
          <cell r="AV207" t="str">
            <v/>
          </cell>
          <cell r="AW207">
            <v>1.05</v>
          </cell>
          <cell r="AX207">
            <v>2.1</v>
          </cell>
          <cell r="AY207">
            <v>3.15</v>
          </cell>
          <cell r="AZ207" t="str">
            <v/>
          </cell>
          <cell r="BA207">
            <v>2.1</v>
          </cell>
          <cell r="BB207">
            <v>8.4</v>
          </cell>
          <cell r="BC207">
            <v>10.5</v>
          </cell>
          <cell r="BD207" t="str">
            <v/>
          </cell>
          <cell r="BE207">
            <v>0</v>
          </cell>
          <cell r="BF207">
            <v>0</v>
          </cell>
          <cell r="BG207">
            <v>0</v>
          </cell>
          <cell r="BH207" t="str">
            <v/>
          </cell>
          <cell r="BI207">
            <v>0</v>
          </cell>
          <cell r="BJ207">
            <v>1.05</v>
          </cell>
          <cell r="BK207">
            <v>1.05</v>
          </cell>
          <cell r="BM207">
            <v>0</v>
          </cell>
          <cell r="BN207">
            <v>0</v>
          </cell>
          <cell r="BO207">
            <v>0</v>
          </cell>
          <cell r="BQ207">
            <v>15.75</v>
          </cell>
          <cell r="BR207">
            <v>23.1</v>
          </cell>
          <cell r="BS207">
            <v>38.85</v>
          </cell>
        </row>
        <row r="208">
          <cell r="AN208" t="str">
            <v xml:space="preserve">  90-94</v>
          </cell>
          <cell r="AO208">
            <v>1.05</v>
          </cell>
          <cell r="AP208">
            <v>9.4499999999999993</v>
          </cell>
          <cell r="AQ208">
            <v>10.5</v>
          </cell>
          <cell r="AR208" t="str">
            <v/>
          </cell>
          <cell r="AS208">
            <v>0</v>
          </cell>
          <cell r="AT208">
            <v>0</v>
          </cell>
          <cell r="AU208">
            <v>0</v>
          </cell>
          <cell r="AV208" t="str">
            <v/>
          </cell>
          <cell r="AW208">
            <v>0</v>
          </cell>
          <cell r="AX208">
            <v>0</v>
          </cell>
          <cell r="AY208">
            <v>0</v>
          </cell>
          <cell r="AZ208" t="str">
            <v/>
          </cell>
          <cell r="BA208">
            <v>5.25</v>
          </cell>
          <cell r="BB208">
            <v>3.15</v>
          </cell>
          <cell r="BC208">
            <v>8.4</v>
          </cell>
          <cell r="BD208" t="str">
            <v/>
          </cell>
          <cell r="BE208">
            <v>0</v>
          </cell>
          <cell r="BF208">
            <v>0</v>
          </cell>
          <cell r="BG208">
            <v>0</v>
          </cell>
          <cell r="BH208" t="str">
            <v/>
          </cell>
          <cell r="BI208">
            <v>0</v>
          </cell>
          <cell r="BJ208">
            <v>0</v>
          </cell>
          <cell r="BK208">
            <v>0</v>
          </cell>
          <cell r="BM208">
            <v>1.05</v>
          </cell>
          <cell r="BN208">
            <v>0</v>
          </cell>
          <cell r="BO208">
            <v>1.05</v>
          </cell>
          <cell r="BQ208">
            <v>7.35</v>
          </cell>
          <cell r="BR208">
            <v>12.6</v>
          </cell>
          <cell r="BS208">
            <v>19.95</v>
          </cell>
        </row>
        <row r="209">
          <cell r="AN209" t="str">
            <v xml:space="preserve">   95+ </v>
          </cell>
          <cell r="AO209">
            <v>1.05</v>
          </cell>
          <cell r="AP209">
            <v>2.1</v>
          </cell>
          <cell r="AQ209">
            <v>3.15</v>
          </cell>
          <cell r="AR209" t="str">
            <v/>
          </cell>
          <cell r="AS209">
            <v>1.05</v>
          </cell>
          <cell r="AT209">
            <v>0</v>
          </cell>
          <cell r="AU209">
            <v>1.05</v>
          </cell>
          <cell r="AV209" t="str">
            <v/>
          </cell>
          <cell r="AW209">
            <v>0</v>
          </cell>
          <cell r="AX209">
            <v>0</v>
          </cell>
          <cell r="AY209">
            <v>0</v>
          </cell>
          <cell r="AZ209" t="str">
            <v/>
          </cell>
          <cell r="BA209">
            <v>0</v>
          </cell>
          <cell r="BB209">
            <v>1.05</v>
          </cell>
          <cell r="BC209">
            <v>1.05</v>
          </cell>
          <cell r="BD209" t="str">
            <v/>
          </cell>
          <cell r="BE209">
            <v>0</v>
          </cell>
          <cell r="BF209">
            <v>0</v>
          </cell>
          <cell r="BG209">
            <v>0</v>
          </cell>
          <cell r="BH209" t="str">
            <v/>
          </cell>
          <cell r="BI209">
            <v>0</v>
          </cell>
          <cell r="BJ209">
            <v>0</v>
          </cell>
          <cell r="BK209">
            <v>0</v>
          </cell>
          <cell r="BM209">
            <v>0</v>
          </cell>
          <cell r="BN209">
            <v>0</v>
          </cell>
          <cell r="BO209">
            <v>0</v>
          </cell>
          <cell r="BQ209">
            <v>2.1</v>
          </cell>
          <cell r="BR209">
            <v>3.15</v>
          </cell>
          <cell r="BS209">
            <v>5.25</v>
          </cell>
        </row>
        <row r="210">
          <cell r="AN210" t="str">
            <v>Not rep.</v>
          </cell>
          <cell r="AO210">
            <v>2.1</v>
          </cell>
          <cell r="AP210">
            <v>1.05</v>
          </cell>
          <cell r="AQ210">
            <v>3.15</v>
          </cell>
          <cell r="AR210" t="str">
            <v/>
          </cell>
          <cell r="AS210">
            <v>0</v>
          </cell>
          <cell r="AT210">
            <v>0</v>
          </cell>
          <cell r="AU210">
            <v>0</v>
          </cell>
          <cell r="AV210" t="str">
            <v/>
          </cell>
          <cell r="AW210">
            <v>0</v>
          </cell>
          <cell r="AX210">
            <v>0</v>
          </cell>
          <cell r="AY210">
            <v>0</v>
          </cell>
          <cell r="AZ210" t="str">
            <v/>
          </cell>
          <cell r="BA210">
            <v>3.15</v>
          </cell>
          <cell r="BB210">
            <v>1.05</v>
          </cell>
          <cell r="BC210">
            <v>4.2</v>
          </cell>
          <cell r="BD210" t="str">
            <v/>
          </cell>
          <cell r="BE210">
            <v>0</v>
          </cell>
          <cell r="BF210">
            <v>0</v>
          </cell>
          <cell r="BG210">
            <v>0</v>
          </cell>
          <cell r="BH210" t="str">
            <v/>
          </cell>
          <cell r="BI210">
            <v>0</v>
          </cell>
          <cell r="BJ210">
            <v>1.05</v>
          </cell>
          <cell r="BK210">
            <v>1.05</v>
          </cell>
          <cell r="BM210">
            <v>13.65</v>
          </cell>
          <cell r="BN210">
            <v>14.7</v>
          </cell>
          <cell r="BO210">
            <v>28.35</v>
          </cell>
          <cell r="BQ210">
            <v>18.899999999999999</v>
          </cell>
          <cell r="BR210">
            <v>17.850000000000001</v>
          </cell>
          <cell r="BS210">
            <v>36.75</v>
          </cell>
        </row>
        <row r="211">
          <cell r="AN211" t="str">
            <v>All ages</v>
          </cell>
          <cell r="AO211">
            <v>3004.05</v>
          </cell>
          <cell r="AP211">
            <v>3197.25</v>
          </cell>
          <cell r="AQ211">
            <v>6201.3</v>
          </cell>
          <cell r="AS211">
            <v>281.39999999999998</v>
          </cell>
          <cell r="AT211">
            <v>372.75</v>
          </cell>
          <cell r="AU211">
            <v>654.15</v>
          </cell>
          <cell r="AW211">
            <v>142.80000000000001</v>
          </cell>
          <cell r="AX211">
            <v>140.69999999999999</v>
          </cell>
          <cell r="AY211">
            <v>283.5</v>
          </cell>
          <cell r="BA211">
            <v>1003.8</v>
          </cell>
          <cell r="BB211">
            <v>1239</v>
          </cell>
          <cell r="BC211">
            <v>2242.8000000000002</v>
          </cell>
          <cell r="BE211">
            <v>6.3</v>
          </cell>
          <cell r="BF211">
            <v>2.1</v>
          </cell>
          <cell r="BG211">
            <v>8.4</v>
          </cell>
          <cell r="BI211">
            <v>92.4</v>
          </cell>
          <cell r="BJ211">
            <v>80.849999999999994</v>
          </cell>
          <cell r="BK211">
            <v>173.25</v>
          </cell>
          <cell r="BM211">
            <v>37.799999999999997</v>
          </cell>
          <cell r="BN211">
            <v>37.799999999999997</v>
          </cell>
          <cell r="BO211">
            <v>75.599999999999994</v>
          </cell>
          <cell r="BQ211">
            <v>4568.55</v>
          </cell>
          <cell r="BR211">
            <v>5070.45</v>
          </cell>
          <cell r="BS211">
            <v>9639</v>
          </cell>
        </row>
        <row r="213">
          <cell r="AN213" t="str">
            <v>San Nicolas South</v>
          </cell>
        </row>
        <row r="215">
          <cell r="AN215" t="str">
            <v xml:space="preserve">   3- 4</v>
          </cell>
          <cell r="AO215">
            <v>55.65</v>
          </cell>
          <cell r="AP215">
            <v>49.35</v>
          </cell>
          <cell r="AQ215">
            <v>105</v>
          </cell>
          <cell r="AR215" t="str">
            <v/>
          </cell>
          <cell r="AS215">
            <v>12.6</v>
          </cell>
          <cell r="AT215">
            <v>6.3</v>
          </cell>
          <cell r="AU215">
            <v>18.899999999999999</v>
          </cell>
          <cell r="AV215" t="str">
            <v/>
          </cell>
          <cell r="AW215">
            <v>1.05</v>
          </cell>
          <cell r="AX215">
            <v>5.25</v>
          </cell>
          <cell r="AY215">
            <v>6.3</v>
          </cell>
          <cell r="AZ215" t="str">
            <v/>
          </cell>
          <cell r="BA215">
            <v>22.05</v>
          </cell>
          <cell r="BB215">
            <v>24.15</v>
          </cell>
          <cell r="BC215">
            <v>46.2</v>
          </cell>
          <cell r="BD215" t="str">
            <v/>
          </cell>
          <cell r="BE215">
            <v>0</v>
          </cell>
          <cell r="BF215">
            <v>0</v>
          </cell>
          <cell r="BG215">
            <v>0</v>
          </cell>
          <cell r="BH215" t="str">
            <v/>
          </cell>
          <cell r="BI215">
            <v>3.15</v>
          </cell>
          <cell r="BJ215">
            <v>1.05</v>
          </cell>
          <cell r="BK215">
            <v>4.2</v>
          </cell>
          <cell r="BM215">
            <v>0</v>
          </cell>
          <cell r="BN215">
            <v>0</v>
          </cell>
          <cell r="BO215">
            <v>0</v>
          </cell>
          <cell r="BQ215">
            <v>94.5</v>
          </cell>
          <cell r="BR215">
            <v>86.1</v>
          </cell>
          <cell r="BS215">
            <v>180.6</v>
          </cell>
        </row>
        <row r="216">
          <cell r="AN216" t="str">
            <v xml:space="preserve">   5- 9</v>
          </cell>
          <cell r="AO216">
            <v>111.3</v>
          </cell>
          <cell r="AP216">
            <v>115.5</v>
          </cell>
          <cell r="AQ216">
            <v>226.8</v>
          </cell>
          <cell r="AR216" t="str">
            <v/>
          </cell>
          <cell r="AS216">
            <v>21</v>
          </cell>
          <cell r="AT216">
            <v>16.8</v>
          </cell>
          <cell r="AU216">
            <v>37.799999999999997</v>
          </cell>
          <cell r="AV216" t="str">
            <v/>
          </cell>
          <cell r="AW216">
            <v>8.4</v>
          </cell>
          <cell r="AX216">
            <v>5.25</v>
          </cell>
          <cell r="AY216">
            <v>13.65</v>
          </cell>
          <cell r="AZ216" t="str">
            <v/>
          </cell>
          <cell r="BA216">
            <v>66.150000000000006</v>
          </cell>
          <cell r="BB216">
            <v>51.45</v>
          </cell>
          <cell r="BC216">
            <v>117.6</v>
          </cell>
          <cell r="BD216" t="str">
            <v/>
          </cell>
          <cell r="BE216">
            <v>0</v>
          </cell>
          <cell r="BF216">
            <v>0</v>
          </cell>
          <cell r="BG216">
            <v>0</v>
          </cell>
          <cell r="BH216" t="str">
            <v/>
          </cell>
          <cell r="BI216">
            <v>3.15</v>
          </cell>
          <cell r="BJ216">
            <v>2.1</v>
          </cell>
          <cell r="BK216">
            <v>5.25</v>
          </cell>
          <cell r="BM216">
            <v>0</v>
          </cell>
          <cell r="BN216">
            <v>1.05</v>
          </cell>
          <cell r="BO216">
            <v>1.05</v>
          </cell>
          <cell r="BQ216">
            <v>210</v>
          </cell>
          <cell r="BR216">
            <v>192.15</v>
          </cell>
          <cell r="BS216">
            <v>402.15</v>
          </cell>
        </row>
        <row r="217">
          <cell r="AN217" t="str">
            <v xml:space="preserve">  10-14</v>
          </cell>
          <cell r="AO217">
            <v>107.1</v>
          </cell>
          <cell r="AP217">
            <v>115.5</v>
          </cell>
          <cell r="AQ217">
            <v>222.6</v>
          </cell>
          <cell r="AR217" t="str">
            <v/>
          </cell>
          <cell r="AS217">
            <v>16.8</v>
          </cell>
          <cell r="AT217">
            <v>26.25</v>
          </cell>
          <cell r="AU217">
            <v>43.05</v>
          </cell>
          <cell r="AV217" t="str">
            <v/>
          </cell>
          <cell r="AW217">
            <v>12.6</v>
          </cell>
          <cell r="AX217">
            <v>10.5</v>
          </cell>
          <cell r="AY217">
            <v>23.1</v>
          </cell>
          <cell r="AZ217" t="str">
            <v/>
          </cell>
          <cell r="BA217">
            <v>68.25</v>
          </cell>
          <cell r="BB217">
            <v>71.400000000000006</v>
          </cell>
          <cell r="BC217">
            <v>139.65</v>
          </cell>
          <cell r="BD217" t="str">
            <v/>
          </cell>
          <cell r="BE217">
            <v>0</v>
          </cell>
          <cell r="BF217">
            <v>0</v>
          </cell>
          <cell r="BG217">
            <v>0</v>
          </cell>
          <cell r="BH217" t="str">
            <v/>
          </cell>
          <cell r="BI217">
            <v>4.2</v>
          </cell>
          <cell r="BJ217">
            <v>3.15</v>
          </cell>
          <cell r="BK217">
            <v>7.35</v>
          </cell>
          <cell r="BM217">
            <v>1.05</v>
          </cell>
          <cell r="BN217">
            <v>0</v>
          </cell>
          <cell r="BO217">
            <v>1.05</v>
          </cell>
          <cell r="BQ217">
            <v>210</v>
          </cell>
          <cell r="BR217">
            <v>226.8</v>
          </cell>
          <cell r="BS217">
            <v>436.8</v>
          </cell>
        </row>
        <row r="218">
          <cell r="AN218" t="str">
            <v xml:space="preserve">  15-19</v>
          </cell>
          <cell r="AO218">
            <v>100.8</v>
          </cell>
          <cell r="AP218">
            <v>105</v>
          </cell>
          <cell r="AQ218">
            <v>205.8</v>
          </cell>
          <cell r="AR218" t="str">
            <v/>
          </cell>
          <cell r="AS218">
            <v>21</v>
          </cell>
          <cell r="AT218">
            <v>16.8</v>
          </cell>
          <cell r="AU218">
            <v>37.799999999999997</v>
          </cell>
          <cell r="AV218" t="str">
            <v/>
          </cell>
          <cell r="AW218">
            <v>7.35</v>
          </cell>
          <cell r="AX218">
            <v>8.4</v>
          </cell>
          <cell r="AY218">
            <v>15.75</v>
          </cell>
          <cell r="AZ218" t="str">
            <v/>
          </cell>
          <cell r="BA218">
            <v>79.8</v>
          </cell>
          <cell r="BB218">
            <v>71.400000000000006</v>
          </cell>
          <cell r="BC218">
            <v>151.19999999999999</v>
          </cell>
          <cell r="BD218" t="str">
            <v/>
          </cell>
          <cell r="BE218">
            <v>0</v>
          </cell>
          <cell r="BF218">
            <v>0</v>
          </cell>
          <cell r="BG218">
            <v>0</v>
          </cell>
          <cell r="BH218" t="str">
            <v/>
          </cell>
          <cell r="BI218">
            <v>1.05</v>
          </cell>
          <cell r="BJ218">
            <v>1.05</v>
          </cell>
          <cell r="BK218">
            <v>2.1</v>
          </cell>
          <cell r="BM218">
            <v>0</v>
          </cell>
          <cell r="BN218">
            <v>1.05</v>
          </cell>
          <cell r="BO218">
            <v>1.05</v>
          </cell>
          <cell r="BQ218">
            <v>210</v>
          </cell>
          <cell r="BR218">
            <v>203.7</v>
          </cell>
          <cell r="BS218">
            <v>413.7</v>
          </cell>
        </row>
        <row r="219">
          <cell r="AN219" t="str">
            <v xml:space="preserve">  20-24</v>
          </cell>
          <cell r="AO219">
            <v>76.650000000000006</v>
          </cell>
          <cell r="AP219">
            <v>77.7</v>
          </cell>
          <cell r="AQ219">
            <v>154.35</v>
          </cell>
          <cell r="AR219" t="str">
            <v/>
          </cell>
          <cell r="AS219">
            <v>14.7</v>
          </cell>
          <cell r="AT219">
            <v>26.25</v>
          </cell>
          <cell r="AU219">
            <v>40.950000000000003</v>
          </cell>
          <cell r="AV219" t="str">
            <v/>
          </cell>
          <cell r="AW219">
            <v>5.25</v>
          </cell>
          <cell r="AX219">
            <v>6.3</v>
          </cell>
          <cell r="AY219">
            <v>11.55</v>
          </cell>
          <cell r="AZ219" t="str">
            <v/>
          </cell>
          <cell r="BA219">
            <v>52.5</v>
          </cell>
          <cell r="BB219">
            <v>45.15</v>
          </cell>
          <cell r="BC219">
            <v>97.65</v>
          </cell>
          <cell r="BD219" t="str">
            <v/>
          </cell>
          <cell r="BE219">
            <v>0</v>
          </cell>
          <cell r="BF219">
            <v>0</v>
          </cell>
          <cell r="BG219">
            <v>0</v>
          </cell>
          <cell r="BH219" t="str">
            <v/>
          </cell>
          <cell r="BI219">
            <v>4.2</v>
          </cell>
          <cell r="BJ219">
            <v>8.4</v>
          </cell>
          <cell r="BK219">
            <v>12.6</v>
          </cell>
          <cell r="BM219">
            <v>2.1</v>
          </cell>
          <cell r="BN219">
            <v>1.05</v>
          </cell>
          <cell r="BO219">
            <v>3.15</v>
          </cell>
          <cell r="BQ219">
            <v>155.4</v>
          </cell>
          <cell r="BR219">
            <v>164.85</v>
          </cell>
          <cell r="BS219">
            <v>320.25</v>
          </cell>
        </row>
        <row r="220">
          <cell r="AN220" t="str">
            <v xml:space="preserve">  25-29</v>
          </cell>
          <cell r="AO220">
            <v>88.2</v>
          </cell>
          <cell r="AP220">
            <v>74.55</v>
          </cell>
          <cell r="AQ220">
            <v>162.75</v>
          </cell>
          <cell r="AR220" t="str">
            <v/>
          </cell>
          <cell r="AS220">
            <v>28.35</v>
          </cell>
          <cell r="AT220">
            <v>30.45</v>
          </cell>
          <cell r="AU220">
            <v>58.8</v>
          </cell>
          <cell r="AV220" t="str">
            <v/>
          </cell>
          <cell r="AW220">
            <v>2.1</v>
          </cell>
          <cell r="AX220">
            <v>5.25</v>
          </cell>
          <cell r="AY220">
            <v>7.35</v>
          </cell>
          <cell r="AZ220" t="str">
            <v/>
          </cell>
          <cell r="BA220">
            <v>61.95</v>
          </cell>
          <cell r="BB220">
            <v>46.2</v>
          </cell>
          <cell r="BC220">
            <v>108.15</v>
          </cell>
          <cell r="BD220" t="str">
            <v/>
          </cell>
          <cell r="BE220">
            <v>0</v>
          </cell>
          <cell r="BF220">
            <v>0</v>
          </cell>
          <cell r="BG220">
            <v>0</v>
          </cell>
          <cell r="BH220" t="str">
            <v/>
          </cell>
          <cell r="BI220">
            <v>6.3</v>
          </cell>
          <cell r="BJ220">
            <v>1.05</v>
          </cell>
          <cell r="BK220">
            <v>7.35</v>
          </cell>
          <cell r="BM220">
            <v>0</v>
          </cell>
          <cell r="BN220">
            <v>3.15</v>
          </cell>
          <cell r="BO220">
            <v>3.15</v>
          </cell>
          <cell r="BQ220">
            <v>186.9</v>
          </cell>
          <cell r="BR220">
            <v>160.65</v>
          </cell>
          <cell r="BS220">
            <v>347.55</v>
          </cell>
        </row>
        <row r="221">
          <cell r="AN221" t="str">
            <v xml:space="preserve">  30-34</v>
          </cell>
          <cell r="AO221">
            <v>88.2</v>
          </cell>
          <cell r="AP221">
            <v>78.75</v>
          </cell>
          <cell r="AQ221">
            <v>166.95</v>
          </cell>
          <cell r="AR221" t="str">
            <v/>
          </cell>
          <cell r="AS221">
            <v>32.549999999999997</v>
          </cell>
          <cell r="AT221">
            <v>47.25</v>
          </cell>
          <cell r="AU221">
            <v>79.8</v>
          </cell>
          <cell r="AV221" t="str">
            <v/>
          </cell>
          <cell r="AW221">
            <v>5.25</v>
          </cell>
          <cell r="AX221">
            <v>7.35</v>
          </cell>
          <cell r="AY221">
            <v>12.6</v>
          </cell>
          <cell r="AZ221" t="str">
            <v/>
          </cell>
          <cell r="BA221">
            <v>65.099999999999994</v>
          </cell>
          <cell r="BB221">
            <v>71.400000000000006</v>
          </cell>
          <cell r="BC221">
            <v>136.5</v>
          </cell>
          <cell r="BD221" t="str">
            <v/>
          </cell>
          <cell r="BE221">
            <v>1.05</v>
          </cell>
          <cell r="BF221">
            <v>0</v>
          </cell>
          <cell r="BG221">
            <v>1.05</v>
          </cell>
          <cell r="BH221" t="str">
            <v/>
          </cell>
          <cell r="BI221">
            <v>5.25</v>
          </cell>
          <cell r="BJ221">
            <v>3.15</v>
          </cell>
          <cell r="BK221">
            <v>8.4</v>
          </cell>
          <cell r="BM221">
            <v>3.15</v>
          </cell>
          <cell r="BN221">
            <v>0</v>
          </cell>
          <cell r="BO221">
            <v>3.15</v>
          </cell>
          <cell r="BQ221">
            <v>200.55</v>
          </cell>
          <cell r="BR221">
            <v>207.9</v>
          </cell>
          <cell r="BS221">
            <v>408.45</v>
          </cell>
        </row>
        <row r="222">
          <cell r="AN222" t="str">
            <v xml:space="preserve">  35-39</v>
          </cell>
          <cell r="AO222">
            <v>106.05</v>
          </cell>
          <cell r="AP222">
            <v>121.8</v>
          </cell>
          <cell r="AQ222">
            <v>227.85</v>
          </cell>
          <cell r="AR222" t="str">
            <v/>
          </cell>
          <cell r="AS222">
            <v>30.45</v>
          </cell>
          <cell r="AT222">
            <v>33.6</v>
          </cell>
          <cell r="AU222">
            <v>64.05</v>
          </cell>
          <cell r="AV222" t="str">
            <v/>
          </cell>
          <cell r="AW222">
            <v>10.5</v>
          </cell>
          <cell r="AX222">
            <v>11.55</v>
          </cell>
          <cell r="AY222">
            <v>22.05</v>
          </cell>
          <cell r="AZ222" t="str">
            <v/>
          </cell>
          <cell r="BA222">
            <v>74.55</v>
          </cell>
          <cell r="BB222">
            <v>75.599999999999994</v>
          </cell>
          <cell r="BC222">
            <v>150.15</v>
          </cell>
          <cell r="BD222" t="str">
            <v/>
          </cell>
          <cell r="BE222">
            <v>0</v>
          </cell>
          <cell r="BF222">
            <v>0</v>
          </cell>
          <cell r="BG222">
            <v>0</v>
          </cell>
          <cell r="BH222" t="str">
            <v/>
          </cell>
          <cell r="BI222">
            <v>12.6</v>
          </cell>
          <cell r="BJ222">
            <v>8.4</v>
          </cell>
          <cell r="BK222">
            <v>21</v>
          </cell>
          <cell r="BM222">
            <v>6.3</v>
          </cell>
          <cell r="BN222">
            <v>4.2</v>
          </cell>
          <cell r="BO222">
            <v>10.5</v>
          </cell>
          <cell r="BQ222">
            <v>240.45</v>
          </cell>
          <cell r="BR222">
            <v>255.15</v>
          </cell>
          <cell r="BS222">
            <v>495.6</v>
          </cell>
        </row>
        <row r="223">
          <cell r="AN223" t="str">
            <v xml:space="preserve">  40-44</v>
          </cell>
          <cell r="AO223">
            <v>105</v>
          </cell>
          <cell r="AP223">
            <v>128.1</v>
          </cell>
          <cell r="AQ223">
            <v>233.1</v>
          </cell>
          <cell r="AR223" t="str">
            <v/>
          </cell>
          <cell r="AS223">
            <v>39.9</v>
          </cell>
          <cell r="AT223">
            <v>43.05</v>
          </cell>
          <cell r="AU223">
            <v>82.95</v>
          </cell>
          <cell r="AV223" t="str">
            <v/>
          </cell>
          <cell r="AW223">
            <v>11.55</v>
          </cell>
          <cell r="AX223">
            <v>17.850000000000001</v>
          </cell>
          <cell r="AY223">
            <v>29.4</v>
          </cell>
          <cell r="AZ223" t="str">
            <v/>
          </cell>
          <cell r="BA223">
            <v>70.349999999999994</v>
          </cell>
          <cell r="BB223">
            <v>92.4</v>
          </cell>
          <cell r="BC223">
            <v>162.75</v>
          </cell>
          <cell r="BD223" t="str">
            <v/>
          </cell>
          <cell r="BE223">
            <v>0</v>
          </cell>
          <cell r="BF223">
            <v>0</v>
          </cell>
          <cell r="BG223">
            <v>0</v>
          </cell>
          <cell r="BH223" t="str">
            <v/>
          </cell>
          <cell r="BI223">
            <v>4.2</v>
          </cell>
          <cell r="BJ223">
            <v>6.3</v>
          </cell>
          <cell r="BK223">
            <v>10.5</v>
          </cell>
          <cell r="BM223">
            <v>6.3</v>
          </cell>
          <cell r="BN223">
            <v>4.2</v>
          </cell>
          <cell r="BO223">
            <v>10.5</v>
          </cell>
          <cell r="BQ223">
            <v>237.3</v>
          </cell>
          <cell r="BR223">
            <v>291.89999999999998</v>
          </cell>
          <cell r="BS223">
            <v>529.20000000000005</v>
          </cell>
        </row>
        <row r="224">
          <cell r="AN224" t="str">
            <v xml:space="preserve">  45-49</v>
          </cell>
          <cell r="AO224">
            <v>92.4</v>
          </cell>
          <cell r="AP224">
            <v>88.2</v>
          </cell>
          <cell r="AQ224">
            <v>180.6</v>
          </cell>
          <cell r="AR224" t="str">
            <v/>
          </cell>
          <cell r="AS224">
            <v>24.15</v>
          </cell>
          <cell r="AT224">
            <v>43.05</v>
          </cell>
          <cell r="AU224">
            <v>67.2</v>
          </cell>
          <cell r="AV224" t="str">
            <v/>
          </cell>
          <cell r="AW224">
            <v>6.3</v>
          </cell>
          <cell r="AX224">
            <v>8.4</v>
          </cell>
          <cell r="AY224">
            <v>14.7</v>
          </cell>
          <cell r="AZ224" t="str">
            <v/>
          </cell>
          <cell r="BA224">
            <v>74.55</v>
          </cell>
          <cell r="BB224">
            <v>99.75</v>
          </cell>
          <cell r="BC224">
            <v>174.3</v>
          </cell>
          <cell r="BD224" t="str">
            <v/>
          </cell>
          <cell r="BE224">
            <v>0</v>
          </cell>
          <cell r="BF224">
            <v>1.05</v>
          </cell>
          <cell r="BG224">
            <v>1.05</v>
          </cell>
          <cell r="BH224" t="str">
            <v/>
          </cell>
          <cell r="BI224">
            <v>6.3</v>
          </cell>
          <cell r="BJ224">
            <v>5.25</v>
          </cell>
          <cell r="BK224">
            <v>11.55</v>
          </cell>
          <cell r="BM224">
            <v>5.25</v>
          </cell>
          <cell r="BN224">
            <v>1.05</v>
          </cell>
          <cell r="BO224">
            <v>6.3</v>
          </cell>
          <cell r="BQ224">
            <v>208.95</v>
          </cell>
          <cell r="BR224">
            <v>246.75</v>
          </cell>
          <cell r="BS224">
            <v>455.7</v>
          </cell>
        </row>
        <row r="225">
          <cell r="AN225" t="str">
            <v xml:space="preserve">  50-54</v>
          </cell>
          <cell r="AO225">
            <v>55.65</v>
          </cell>
          <cell r="AP225">
            <v>79.8</v>
          </cell>
          <cell r="AQ225">
            <v>135.44999999999999</v>
          </cell>
          <cell r="AR225" t="str">
            <v/>
          </cell>
          <cell r="AS225">
            <v>22.05</v>
          </cell>
          <cell r="AT225">
            <v>27.3</v>
          </cell>
          <cell r="AU225">
            <v>49.35</v>
          </cell>
          <cell r="AV225" t="str">
            <v/>
          </cell>
          <cell r="AW225">
            <v>7.35</v>
          </cell>
          <cell r="AX225">
            <v>4.2</v>
          </cell>
          <cell r="AY225">
            <v>11.55</v>
          </cell>
          <cell r="AZ225" t="str">
            <v/>
          </cell>
          <cell r="BA225">
            <v>58.8</v>
          </cell>
          <cell r="BB225">
            <v>50.4</v>
          </cell>
          <cell r="BC225">
            <v>109.2</v>
          </cell>
          <cell r="BD225" t="str">
            <v/>
          </cell>
          <cell r="BE225">
            <v>0</v>
          </cell>
          <cell r="BF225">
            <v>1.05</v>
          </cell>
          <cell r="BG225">
            <v>1.05</v>
          </cell>
          <cell r="BH225" t="str">
            <v/>
          </cell>
          <cell r="BI225">
            <v>3.15</v>
          </cell>
          <cell r="BJ225">
            <v>1.05</v>
          </cell>
          <cell r="BK225">
            <v>4.2</v>
          </cell>
          <cell r="BM225">
            <v>1.05</v>
          </cell>
          <cell r="BN225">
            <v>3.15</v>
          </cell>
          <cell r="BO225">
            <v>4.2</v>
          </cell>
          <cell r="BQ225">
            <v>148.05000000000001</v>
          </cell>
          <cell r="BR225">
            <v>166.95</v>
          </cell>
          <cell r="BS225">
            <v>315</v>
          </cell>
        </row>
        <row r="226">
          <cell r="AN226" t="str">
            <v xml:space="preserve">  55-59</v>
          </cell>
          <cell r="AO226">
            <v>60.9</v>
          </cell>
          <cell r="AP226">
            <v>77.7</v>
          </cell>
          <cell r="AQ226">
            <v>138.6</v>
          </cell>
          <cell r="AR226" t="str">
            <v/>
          </cell>
          <cell r="AS226">
            <v>11.55</v>
          </cell>
          <cell r="AT226">
            <v>17.850000000000001</v>
          </cell>
          <cell r="AU226">
            <v>29.4</v>
          </cell>
          <cell r="AV226" t="str">
            <v/>
          </cell>
          <cell r="AW226">
            <v>6.3</v>
          </cell>
          <cell r="AX226">
            <v>5.25</v>
          </cell>
          <cell r="AY226">
            <v>11.55</v>
          </cell>
          <cell r="AZ226" t="str">
            <v/>
          </cell>
          <cell r="BA226">
            <v>35.700000000000003</v>
          </cell>
          <cell r="BB226">
            <v>36.75</v>
          </cell>
          <cell r="BC226">
            <v>72.45</v>
          </cell>
          <cell r="BD226" t="str">
            <v/>
          </cell>
          <cell r="BE226">
            <v>0</v>
          </cell>
          <cell r="BF226">
            <v>0</v>
          </cell>
          <cell r="BG226">
            <v>0</v>
          </cell>
          <cell r="BH226" t="str">
            <v/>
          </cell>
          <cell r="BI226">
            <v>3.15</v>
          </cell>
          <cell r="BJ226">
            <v>2.1</v>
          </cell>
          <cell r="BK226">
            <v>5.25</v>
          </cell>
          <cell r="BM226">
            <v>1.05</v>
          </cell>
          <cell r="BN226">
            <v>0</v>
          </cell>
          <cell r="BO226">
            <v>1.05</v>
          </cell>
          <cell r="BQ226">
            <v>118.65</v>
          </cell>
          <cell r="BR226">
            <v>139.65</v>
          </cell>
          <cell r="BS226">
            <v>258.3</v>
          </cell>
        </row>
        <row r="227">
          <cell r="AN227" t="str">
            <v xml:space="preserve">  60-64</v>
          </cell>
          <cell r="AO227">
            <v>54.6</v>
          </cell>
          <cell r="AP227">
            <v>57.75</v>
          </cell>
          <cell r="AQ227">
            <v>112.35</v>
          </cell>
          <cell r="AR227" t="str">
            <v/>
          </cell>
          <cell r="AS227">
            <v>4.2</v>
          </cell>
          <cell r="AT227">
            <v>19.95</v>
          </cell>
          <cell r="AU227">
            <v>24.15</v>
          </cell>
          <cell r="AV227" t="str">
            <v/>
          </cell>
          <cell r="AW227">
            <v>3.15</v>
          </cell>
          <cell r="AX227">
            <v>2.1</v>
          </cell>
          <cell r="AY227">
            <v>5.25</v>
          </cell>
          <cell r="AZ227" t="str">
            <v/>
          </cell>
          <cell r="BA227">
            <v>31.5</v>
          </cell>
          <cell r="BB227">
            <v>53.55</v>
          </cell>
          <cell r="BC227">
            <v>85.05</v>
          </cell>
          <cell r="BD227" t="str">
            <v/>
          </cell>
          <cell r="BE227">
            <v>0</v>
          </cell>
          <cell r="BF227">
            <v>0</v>
          </cell>
          <cell r="BG227">
            <v>0</v>
          </cell>
          <cell r="BH227" t="str">
            <v/>
          </cell>
          <cell r="BI227">
            <v>2.1</v>
          </cell>
          <cell r="BJ227">
            <v>1.05</v>
          </cell>
          <cell r="BK227">
            <v>3.15</v>
          </cell>
          <cell r="BM227">
            <v>0</v>
          </cell>
          <cell r="BN227">
            <v>1.05</v>
          </cell>
          <cell r="BO227">
            <v>1.05</v>
          </cell>
          <cell r="BQ227">
            <v>95.55</v>
          </cell>
          <cell r="BR227">
            <v>135.44999999999999</v>
          </cell>
          <cell r="BS227">
            <v>231</v>
          </cell>
        </row>
        <row r="228">
          <cell r="AN228" t="str">
            <v xml:space="preserve">  65-69</v>
          </cell>
          <cell r="AO228">
            <v>63</v>
          </cell>
          <cell r="AP228">
            <v>59.85</v>
          </cell>
          <cell r="AQ228">
            <v>122.85</v>
          </cell>
          <cell r="AR228" t="str">
            <v/>
          </cell>
          <cell r="AS228">
            <v>5.25</v>
          </cell>
          <cell r="AT228">
            <v>7.35</v>
          </cell>
          <cell r="AU228">
            <v>12.6</v>
          </cell>
          <cell r="AV228" t="str">
            <v/>
          </cell>
          <cell r="AW228">
            <v>0</v>
          </cell>
          <cell r="AX228">
            <v>2.1</v>
          </cell>
          <cell r="AY228">
            <v>2.1</v>
          </cell>
          <cell r="AZ228" t="str">
            <v/>
          </cell>
          <cell r="BA228">
            <v>25.2</v>
          </cell>
          <cell r="BB228">
            <v>50.4</v>
          </cell>
          <cell r="BC228">
            <v>75.599999999999994</v>
          </cell>
          <cell r="BD228" t="str">
            <v/>
          </cell>
          <cell r="BE228">
            <v>0</v>
          </cell>
          <cell r="BF228">
            <v>0</v>
          </cell>
          <cell r="BG228">
            <v>0</v>
          </cell>
          <cell r="BH228" t="str">
            <v/>
          </cell>
          <cell r="BI228">
            <v>1.05</v>
          </cell>
          <cell r="BJ228">
            <v>2.1</v>
          </cell>
          <cell r="BK228">
            <v>3.15</v>
          </cell>
          <cell r="BM228">
            <v>2.1</v>
          </cell>
          <cell r="BN228">
            <v>0</v>
          </cell>
          <cell r="BO228">
            <v>2.1</v>
          </cell>
          <cell r="BQ228">
            <v>96.6</v>
          </cell>
          <cell r="BR228">
            <v>121.8</v>
          </cell>
          <cell r="BS228">
            <v>218.4</v>
          </cell>
        </row>
        <row r="229">
          <cell r="AN229" t="str">
            <v xml:space="preserve">  70-74</v>
          </cell>
          <cell r="AO229">
            <v>36.75</v>
          </cell>
          <cell r="AP229">
            <v>28.35</v>
          </cell>
          <cell r="AQ229">
            <v>65.099999999999994</v>
          </cell>
          <cell r="AR229" t="str">
            <v/>
          </cell>
          <cell r="AS229">
            <v>2.1</v>
          </cell>
          <cell r="AT229">
            <v>2.1</v>
          </cell>
          <cell r="AU229">
            <v>4.2</v>
          </cell>
          <cell r="AV229" t="str">
            <v/>
          </cell>
          <cell r="AW229">
            <v>2.1</v>
          </cell>
          <cell r="AX229">
            <v>1.05</v>
          </cell>
          <cell r="AY229">
            <v>3.15</v>
          </cell>
          <cell r="AZ229" t="str">
            <v/>
          </cell>
          <cell r="BA229">
            <v>29.4</v>
          </cell>
          <cell r="BB229">
            <v>34.65</v>
          </cell>
          <cell r="BC229">
            <v>64.05</v>
          </cell>
          <cell r="BD229" t="str">
            <v/>
          </cell>
          <cell r="BE229">
            <v>1.05</v>
          </cell>
          <cell r="BF229">
            <v>0</v>
          </cell>
          <cell r="BG229">
            <v>1.05</v>
          </cell>
          <cell r="BH229" t="str">
            <v/>
          </cell>
          <cell r="BI229">
            <v>1.05</v>
          </cell>
          <cell r="BJ229">
            <v>2.1</v>
          </cell>
          <cell r="BK229">
            <v>3.15</v>
          </cell>
          <cell r="BM229">
            <v>0</v>
          </cell>
          <cell r="BN229">
            <v>0</v>
          </cell>
          <cell r="BO229">
            <v>0</v>
          </cell>
          <cell r="BQ229">
            <v>72.45</v>
          </cell>
          <cell r="BR229">
            <v>68.25</v>
          </cell>
          <cell r="BS229">
            <v>140.69999999999999</v>
          </cell>
        </row>
        <row r="230">
          <cell r="AN230" t="str">
            <v xml:space="preserve">  75-79</v>
          </cell>
          <cell r="AO230">
            <v>22.05</v>
          </cell>
          <cell r="AP230">
            <v>24.15</v>
          </cell>
          <cell r="AQ230">
            <v>46.2</v>
          </cell>
          <cell r="AR230" t="str">
            <v/>
          </cell>
          <cell r="AS230">
            <v>5.25</v>
          </cell>
          <cell r="AT230">
            <v>1.05</v>
          </cell>
          <cell r="AU230">
            <v>6.3</v>
          </cell>
          <cell r="AV230" t="str">
            <v/>
          </cell>
          <cell r="AW230">
            <v>0</v>
          </cell>
          <cell r="AX230">
            <v>3.15</v>
          </cell>
          <cell r="AY230">
            <v>3.15</v>
          </cell>
          <cell r="AZ230" t="str">
            <v/>
          </cell>
          <cell r="BA230">
            <v>19.95</v>
          </cell>
          <cell r="BB230">
            <v>32.549999999999997</v>
          </cell>
          <cell r="BC230">
            <v>52.5</v>
          </cell>
          <cell r="BD230" t="str">
            <v/>
          </cell>
          <cell r="BE230">
            <v>0</v>
          </cell>
          <cell r="BF230">
            <v>0</v>
          </cell>
          <cell r="BG230">
            <v>0</v>
          </cell>
          <cell r="BH230" t="str">
            <v/>
          </cell>
          <cell r="BI230">
            <v>2.1</v>
          </cell>
          <cell r="BJ230">
            <v>2.1</v>
          </cell>
          <cell r="BK230">
            <v>4.2</v>
          </cell>
          <cell r="BM230">
            <v>0</v>
          </cell>
          <cell r="BN230">
            <v>0</v>
          </cell>
          <cell r="BO230">
            <v>0</v>
          </cell>
          <cell r="BQ230">
            <v>49.35</v>
          </cell>
          <cell r="BR230">
            <v>63</v>
          </cell>
          <cell r="BS230">
            <v>112.35</v>
          </cell>
        </row>
        <row r="231">
          <cell r="AN231" t="str">
            <v xml:space="preserve">  80-84</v>
          </cell>
          <cell r="AO231">
            <v>10.5</v>
          </cell>
          <cell r="AP231">
            <v>21</v>
          </cell>
          <cell r="AQ231">
            <v>31.5</v>
          </cell>
          <cell r="AR231" t="str">
            <v/>
          </cell>
          <cell r="AS231">
            <v>0</v>
          </cell>
          <cell r="AT231">
            <v>4.2</v>
          </cell>
          <cell r="AU231">
            <v>4.2</v>
          </cell>
          <cell r="AV231" t="str">
            <v/>
          </cell>
          <cell r="AW231">
            <v>1.05</v>
          </cell>
          <cell r="AX231">
            <v>4.2</v>
          </cell>
          <cell r="AY231">
            <v>5.25</v>
          </cell>
          <cell r="AZ231" t="str">
            <v/>
          </cell>
          <cell r="BA231">
            <v>11.55</v>
          </cell>
          <cell r="BB231">
            <v>35.700000000000003</v>
          </cell>
          <cell r="BC231">
            <v>47.25</v>
          </cell>
          <cell r="BD231" t="str">
            <v/>
          </cell>
          <cell r="BE231">
            <v>0</v>
          </cell>
          <cell r="BF231">
            <v>0</v>
          </cell>
          <cell r="BG231">
            <v>0</v>
          </cell>
          <cell r="BH231" t="str">
            <v/>
          </cell>
          <cell r="BI231">
            <v>0</v>
          </cell>
          <cell r="BJ231">
            <v>1.05</v>
          </cell>
          <cell r="BK231">
            <v>1.05</v>
          </cell>
          <cell r="BM231">
            <v>1.05</v>
          </cell>
          <cell r="BN231">
            <v>1.05</v>
          </cell>
          <cell r="BO231">
            <v>2.1</v>
          </cell>
          <cell r="BQ231">
            <v>24.15</v>
          </cell>
          <cell r="BR231">
            <v>67.2</v>
          </cell>
          <cell r="BS231">
            <v>91.35</v>
          </cell>
        </row>
        <row r="232">
          <cell r="AN232" t="str">
            <v xml:space="preserve">  85-89</v>
          </cell>
          <cell r="AO232">
            <v>7.35</v>
          </cell>
          <cell r="AP232">
            <v>6.3</v>
          </cell>
          <cell r="AQ232">
            <v>13.65</v>
          </cell>
          <cell r="AR232" t="str">
            <v/>
          </cell>
          <cell r="AS232">
            <v>1.05</v>
          </cell>
          <cell r="AT232">
            <v>0</v>
          </cell>
          <cell r="AU232">
            <v>1.05</v>
          </cell>
          <cell r="AV232" t="str">
            <v/>
          </cell>
          <cell r="AW232">
            <v>0</v>
          </cell>
          <cell r="AX232">
            <v>1.05</v>
          </cell>
          <cell r="AY232">
            <v>1.05</v>
          </cell>
          <cell r="AZ232" t="str">
            <v/>
          </cell>
          <cell r="BA232">
            <v>3.15</v>
          </cell>
          <cell r="BB232">
            <v>26.25</v>
          </cell>
          <cell r="BC232">
            <v>29.4</v>
          </cell>
          <cell r="BD232" t="str">
            <v/>
          </cell>
          <cell r="BE232">
            <v>0</v>
          </cell>
          <cell r="BF232">
            <v>0</v>
          </cell>
          <cell r="BG232">
            <v>0</v>
          </cell>
          <cell r="BH232" t="str">
            <v/>
          </cell>
          <cell r="BI232">
            <v>0</v>
          </cell>
          <cell r="BJ232">
            <v>0</v>
          </cell>
          <cell r="BK232">
            <v>0</v>
          </cell>
          <cell r="BM232">
            <v>0</v>
          </cell>
          <cell r="BN232">
            <v>0</v>
          </cell>
          <cell r="BO232">
            <v>0</v>
          </cell>
          <cell r="BQ232">
            <v>11.55</v>
          </cell>
          <cell r="BR232">
            <v>33.6</v>
          </cell>
          <cell r="BS232">
            <v>45.15</v>
          </cell>
        </row>
        <row r="233">
          <cell r="AN233" t="str">
            <v xml:space="preserve">  90-94</v>
          </cell>
          <cell r="AO233">
            <v>2.1</v>
          </cell>
          <cell r="AP233">
            <v>5.25</v>
          </cell>
          <cell r="AQ233">
            <v>7.35</v>
          </cell>
          <cell r="AR233" t="str">
            <v/>
          </cell>
          <cell r="AS233">
            <v>0</v>
          </cell>
          <cell r="AT233">
            <v>0</v>
          </cell>
          <cell r="AU233">
            <v>0</v>
          </cell>
          <cell r="AV233" t="str">
            <v/>
          </cell>
          <cell r="AW233">
            <v>0</v>
          </cell>
          <cell r="AX233">
            <v>0</v>
          </cell>
          <cell r="AY233">
            <v>0</v>
          </cell>
          <cell r="AZ233" t="str">
            <v/>
          </cell>
          <cell r="BA233">
            <v>5.25</v>
          </cell>
          <cell r="BB233">
            <v>16.8</v>
          </cell>
          <cell r="BC233">
            <v>22.05</v>
          </cell>
          <cell r="BD233" t="str">
            <v/>
          </cell>
          <cell r="BE233">
            <v>0</v>
          </cell>
          <cell r="BF233">
            <v>0</v>
          </cell>
          <cell r="BG233">
            <v>0</v>
          </cell>
          <cell r="BH233" t="str">
            <v/>
          </cell>
          <cell r="BI233">
            <v>0</v>
          </cell>
          <cell r="BJ233">
            <v>0</v>
          </cell>
          <cell r="BK233">
            <v>0</v>
          </cell>
          <cell r="BM233">
            <v>0</v>
          </cell>
          <cell r="BN233">
            <v>0</v>
          </cell>
          <cell r="BO233">
            <v>0</v>
          </cell>
          <cell r="BQ233">
            <v>7.35</v>
          </cell>
          <cell r="BR233">
            <v>22.05</v>
          </cell>
          <cell r="BS233">
            <v>29.4</v>
          </cell>
        </row>
        <row r="234">
          <cell r="AN234" t="str">
            <v xml:space="preserve">   95+ </v>
          </cell>
          <cell r="AO234">
            <v>1.05</v>
          </cell>
          <cell r="AP234">
            <v>0</v>
          </cell>
          <cell r="AQ234">
            <v>1.05</v>
          </cell>
          <cell r="AR234" t="str">
            <v/>
          </cell>
          <cell r="AS234">
            <v>0</v>
          </cell>
          <cell r="AT234">
            <v>0</v>
          </cell>
          <cell r="AU234">
            <v>0</v>
          </cell>
          <cell r="AV234" t="str">
            <v/>
          </cell>
          <cell r="AW234">
            <v>0</v>
          </cell>
          <cell r="AX234">
            <v>1.05</v>
          </cell>
          <cell r="AY234">
            <v>1.05</v>
          </cell>
          <cell r="AZ234" t="str">
            <v/>
          </cell>
          <cell r="BA234">
            <v>0</v>
          </cell>
          <cell r="BB234">
            <v>3.15</v>
          </cell>
          <cell r="BC234">
            <v>3.15</v>
          </cell>
          <cell r="BD234" t="str">
            <v/>
          </cell>
          <cell r="BE234">
            <v>0</v>
          </cell>
          <cell r="BF234">
            <v>0</v>
          </cell>
          <cell r="BG234">
            <v>0</v>
          </cell>
          <cell r="BH234" t="str">
            <v/>
          </cell>
          <cell r="BI234">
            <v>0</v>
          </cell>
          <cell r="BJ234">
            <v>0</v>
          </cell>
          <cell r="BK234">
            <v>0</v>
          </cell>
          <cell r="BM234">
            <v>0</v>
          </cell>
          <cell r="BN234">
            <v>0</v>
          </cell>
          <cell r="BO234">
            <v>0</v>
          </cell>
          <cell r="BQ234">
            <v>1.05</v>
          </cell>
          <cell r="BR234">
            <v>4.2</v>
          </cell>
          <cell r="BS234">
            <v>5.25</v>
          </cell>
        </row>
        <row r="235">
          <cell r="AN235" t="str">
            <v>Not rep.</v>
          </cell>
          <cell r="AO235">
            <v>1.05</v>
          </cell>
          <cell r="AP235">
            <v>1.05</v>
          </cell>
          <cell r="AQ235">
            <v>2.1</v>
          </cell>
          <cell r="AR235" t="str">
            <v/>
          </cell>
          <cell r="AS235">
            <v>1.05</v>
          </cell>
          <cell r="AT235">
            <v>3.15</v>
          </cell>
          <cell r="AU235">
            <v>4.2</v>
          </cell>
          <cell r="AV235" t="str">
            <v/>
          </cell>
          <cell r="AW235">
            <v>0</v>
          </cell>
          <cell r="AX235">
            <v>0</v>
          </cell>
          <cell r="AY235">
            <v>0</v>
          </cell>
          <cell r="AZ235" t="str">
            <v/>
          </cell>
          <cell r="BA235">
            <v>3.15</v>
          </cell>
          <cell r="BB235">
            <v>4.2</v>
          </cell>
          <cell r="BC235">
            <v>7.35</v>
          </cell>
          <cell r="BD235" t="str">
            <v/>
          </cell>
          <cell r="BE235">
            <v>0</v>
          </cell>
          <cell r="BF235">
            <v>0</v>
          </cell>
          <cell r="BG235">
            <v>0</v>
          </cell>
          <cell r="BH235" t="str">
            <v/>
          </cell>
          <cell r="BI235">
            <v>0</v>
          </cell>
          <cell r="BJ235">
            <v>0</v>
          </cell>
          <cell r="BK235">
            <v>0</v>
          </cell>
          <cell r="BM235">
            <v>10.5</v>
          </cell>
          <cell r="BN235">
            <v>12.6</v>
          </cell>
          <cell r="BO235">
            <v>23.1</v>
          </cell>
          <cell r="BQ235">
            <v>15.75</v>
          </cell>
          <cell r="BR235">
            <v>21</v>
          </cell>
          <cell r="BS235">
            <v>36.75</v>
          </cell>
        </row>
        <row r="236">
          <cell r="AN236" t="str">
            <v>All ages</v>
          </cell>
          <cell r="AO236">
            <v>1246.3499999999999</v>
          </cell>
          <cell r="AP236">
            <v>1315.65</v>
          </cell>
          <cell r="AQ236">
            <v>2562</v>
          </cell>
          <cell r="AS236">
            <v>294</v>
          </cell>
          <cell r="AT236">
            <v>372.75</v>
          </cell>
          <cell r="AU236">
            <v>666.75</v>
          </cell>
          <cell r="AW236">
            <v>90.3</v>
          </cell>
          <cell r="AX236">
            <v>110.25</v>
          </cell>
          <cell r="AY236">
            <v>200.55</v>
          </cell>
          <cell r="BA236">
            <v>858.9</v>
          </cell>
          <cell r="BB236">
            <v>993.3</v>
          </cell>
          <cell r="BC236">
            <v>1852.2</v>
          </cell>
          <cell r="BE236">
            <v>2.1</v>
          </cell>
          <cell r="BF236">
            <v>2.1</v>
          </cell>
          <cell r="BG236">
            <v>4.2</v>
          </cell>
          <cell r="BI236">
            <v>63</v>
          </cell>
          <cell r="BJ236">
            <v>51.45</v>
          </cell>
          <cell r="BK236">
            <v>114.45</v>
          </cell>
          <cell r="BM236">
            <v>39.9</v>
          </cell>
          <cell r="BN236">
            <v>33.6</v>
          </cell>
          <cell r="BO236">
            <v>73.5</v>
          </cell>
          <cell r="BQ236">
            <v>2594.5500000000002</v>
          </cell>
          <cell r="BR236">
            <v>2879.1</v>
          </cell>
          <cell r="BS236">
            <v>5473.65</v>
          </cell>
        </row>
        <row r="238">
          <cell r="AN238" t="str">
            <v>Miscellaneous</v>
          </cell>
        </row>
        <row r="240">
          <cell r="AN240" t="str">
            <v>Not reported/Vagrant</v>
          </cell>
          <cell r="AO240">
            <v>0</v>
          </cell>
          <cell r="AP240">
            <v>0</v>
          </cell>
          <cell r="AQ240">
            <v>0</v>
          </cell>
          <cell r="AR240" t="str">
            <v/>
          </cell>
          <cell r="AS240">
            <v>0</v>
          </cell>
          <cell r="AT240">
            <v>0</v>
          </cell>
          <cell r="AU240">
            <v>0</v>
          </cell>
          <cell r="AV240" t="str">
            <v/>
          </cell>
          <cell r="AW240">
            <v>0</v>
          </cell>
          <cell r="AX240">
            <v>0</v>
          </cell>
          <cell r="AY240">
            <v>0</v>
          </cell>
          <cell r="AZ240" t="str">
            <v/>
          </cell>
          <cell r="BA240">
            <v>0</v>
          </cell>
          <cell r="BB240">
            <v>0</v>
          </cell>
          <cell r="BC240">
            <v>0</v>
          </cell>
          <cell r="BD240" t="str">
            <v/>
          </cell>
          <cell r="BE240">
            <v>0</v>
          </cell>
          <cell r="BF240">
            <v>0</v>
          </cell>
          <cell r="BG240">
            <v>0</v>
          </cell>
          <cell r="BH240" t="str">
            <v/>
          </cell>
          <cell r="BI240">
            <v>0</v>
          </cell>
          <cell r="BJ240">
            <v>0</v>
          </cell>
          <cell r="BK240">
            <v>0</v>
          </cell>
          <cell r="BM240">
            <v>0</v>
          </cell>
          <cell r="BN240">
            <v>0</v>
          </cell>
          <cell r="BO240">
            <v>0</v>
          </cell>
          <cell r="BQ240">
            <v>0</v>
          </cell>
          <cell r="BR240">
            <v>0</v>
          </cell>
          <cell r="BS240">
            <v>0</v>
          </cell>
        </row>
        <row r="242">
          <cell r="AN242" t="str">
            <v>Total population</v>
          </cell>
          <cell r="AO242">
            <v>28934.85</v>
          </cell>
          <cell r="AP242">
            <v>31049.55</v>
          </cell>
          <cell r="AQ242">
            <v>59984.4</v>
          </cell>
          <cell r="AS242">
            <v>5164.95</v>
          </cell>
          <cell r="AT242">
            <v>6203.4</v>
          </cell>
          <cell r="AU242">
            <v>11368.35</v>
          </cell>
          <cell r="AW242">
            <v>2563.0500000000002</v>
          </cell>
          <cell r="AX242">
            <v>2725.8</v>
          </cell>
          <cell r="AY242">
            <v>5288.85</v>
          </cell>
          <cell r="BA242">
            <v>3213</v>
          </cell>
          <cell r="BB242">
            <v>3788.4</v>
          </cell>
          <cell r="BC242">
            <v>7001.4</v>
          </cell>
          <cell r="BE242">
            <v>117.6</v>
          </cell>
          <cell r="BF242">
            <v>107.1</v>
          </cell>
          <cell r="BG242">
            <v>224.7</v>
          </cell>
          <cell r="BI242">
            <v>981.75</v>
          </cell>
          <cell r="BJ242">
            <v>799.05</v>
          </cell>
          <cell r="BK242">
            <v>1780.8</v>
          </cell>
          <cell r="BM242">
            <v>390.6</v>
          </cell>
          <cell r="BN242">
            <v>368.55</v>
          </cell>
          <cell r="BO242">
            <v>759.15</v>
          </cell>
          <cell r="BQ242">
            <v>41365.800000000003</v>
          </cell>
          <cell r="BR242">
            <v>45041.85</v>
          </cell>
          <cell r="BS242">
            <v>86407.65</v>
          </cell>
        </row>
        <row r="244">
          <cell r="AN244" t="str">
            <v xml:space="preserve">Source: Population and Housing Census 2000. </v>
          </cell>
        </row>
      </sheetData>
      <sheetData sheetId="5">
        <row r="6">
          <cell r="C6" t="str">
            <v>Education</v>
          </cell>
        </row>
        <row r="21">
          <cell r="C21" t="str">
            <v>Position of women</v>
          </cell>
        </row>
        <row r="31">
          <cell r="C31" t="str">
            <v>Crime</v>
          </cell>
        </row>
        <row r="38">
          <cell r="C38" t="str">
            <v>Traffic</v>
          </cell>
        </row>
        <row r="47">
          <cell r="C47" t="str">
            <v>Communication</v>
          </cell>
        </row>
        <row r="58">
          <cell r="C58" t="str">
            <v>Living quarters</v>
          </cell>
        </row>
        <row r="70">
          <cell r="C70" t="str">
            <v>Type of household</v>
          </cell>
        </row>
        <row r="78">
          <cell r="C78" t="str">
            <v>Social security</v>
          </cell>
        </row>
        <row r="86">
          <cell r="C86" t="str">
            <v>Environment</v>
          </cell>
        </row>
        <row r="99">
          <cell r="E99" t="str">
            <v>Main</v>
          </cell>
          <cell r="F99" t="str">
            <v>Social</v>
          </cell>
          <cell r="P99" t="str">
            <v>Main</v>
          </cell>
          <cell r="Q99" t="str">
            <v>Social</v>
          </cell>
          <cell r="S99" t="str">
            <v>Graphs</v>
          </cell>
          <cell r="AG99" t="str">
            <v>Main</v>
          </cell>
          <cell r="AH99" t="str">
            <v>Social</v>
          </cell>
          <cell r="AX99" t="str">
            <v>Main</v>
          </cell>
          <cell r="AY99" t="str">
            <v>Social</v>
          </cell>
          <cell r="AZ99" t="str">
            <v>Graphs</v>
          </cell>
        </row>
        <row r="100">
          <cell r="B100" t="str">
            <v>Table 401. Degree of illiteracy by age and sex</v>
          </cell>
          <cell r="I100" t="str">
            <v>Table 402. Percentage illiteracy by age, sex and type of birth place</v>
          </cell>
          <cell r="U100" t="str">
            <v>Table 403.  School-attending population by age and sex (1991-2000).</v>
          </cell>
          <cell r="AP100" t="str">
            <v>Table 405. Students by language mostly spoken at home and level of education Sept. 2000</v>
          </cell>
        </row>
        <row r="102">
          <cell r="I102" t="str">
            <v>Age-group</v>
          </cell>
          <cell r="K102" t="str">
            <v>Aruba born</v>
          </cell>
          <cell r="N102" t="str">
            <v>Born in developed country</v>
          </cell>
          <cell r="Q102" t="str">
            <v>Born in developing country</v>
          </cell>
          <cell r="X102">
            <v>1991</v>
          </cell>
          <cell r="AG102">
            <v>2000</v>
          </cell>
        </row>
        <row r="103">
          <cell r="B103" t="str">
            <v>Age-group</v>
          </cell>
          <cell r="C103" t="str">
            <v>Percentage illiterate</v>
          </cell>
          <cell r="K103" t="str">
            <v>Male</v>
          </cell>
          <cell r="L103" t="str">
            <v>Female</v>
          </cell>
          <cell r="N103" t="str">
            <v>Male</v>
          </cell>
          <cell r="O103" t="str">
            <v>Female</v>
          </cell>
          <cell r="Q103" t="str">
            <v>Male</v>
          </cell>
          <cell r="R103" t="str">
            <v>Female</v>
          </cell>
          <cell r="W103" t="str">
            <v xml:space="preserve">              School-attending population</v>
          </cell>
          <cell r="AB103" t="str">
            <v xml:space="preserve">              School-attending population</v>
          </cell>
          <cell r="AF103" t="str">
            <v xml:space="preserve">              School-attending population</v>
          </cell>
          <cell r="AJ103" t="str">
            <v xml:space="preserve">              School-attending population</v>
          </cell>
          <cell r="AQ103" t="str">
            <v>PAPIA-</v>
          </cell>
          <cell r="AS103" t="str">
            <v>DUTCH</v>
          </cell>
          <cell r="AU103" t="str">
            <v>SPANISH</v>
          </cell>
          <cell r="AW103" t="str">
            <v>ENGLISH</v>
          </cell>
          <cell r="AY103" t="str">
            <v>OTHER</v>
          </cell>
        </row>
        <row r="104">
          <cell r="D104" t="str">
            <v>Male</v>
          </cell>
          <cell r="E104" t="str">
            <v>Female</v>
          </cell>
          <cell r="U104" t="str">
            <v xml:space="preserve">     Age        </v>
          </cell>
          <cell r="X104" t="str">
            <v>(absolute)</v>
          </cell>
          <cell r="AB104" t="str">
            <v xml:space="preserve">          (degree of participation by age)</v>
          </cell>
          <cell r="AG104" t="str">
            <v>(absolute)</v>
          </cell>
          <cell r="AJ104" t="str">
            <v xml:space="preserve">          (degree of participation by age)</v>
          </cell>
          <cell r="AQ104" t="str">
            <v>MENTO</v>
          </cell>
        </row>
        <row r="105">
          <cell r="I105" t="str">
            <v>10-14</v>
          </cell>
          <cell r="K105">
            <v>0.94117647058822862</v>
          </cell>
          <cell r="L105">
            <v>0.74999999999999489</v>
          </cell>
          <cell r="N105">
            <v>2.5</v>
          </cell>
          <cell r="O105">
            <v>0</v>
          </cell>
          <cell r="Q105">
            <v>0.781250000000001</v>
          </cell>
          <cell r="R105">
            <v>0.80645161290322709</v>
          </cell>
        </row>
        <row r="106">
          <cell r="I106" t="str">
            <v>15-19</v>
          </cell>
          <cell r="K106">
            <v>0.9905660377358636</v>
          </cell>
          <cell r="L106">
            <v>0.70422535211268578</v>
          </cell>
          <cell r="N106">
            <v>0.70921985815602462</v>
          </cell>
          <cell r="O106">
            <v>0.7843137254901924</v>
          </cell>
          <cell r="Q106">
            <v>0.79207920792078756</v>
          </cell>
          <cell r="R106">
            <v>1.1257035647279514</v>
          </cell>
          <cell r="W106" t="str">
            <v>Male</v>
          </cell>
          <cell r="X106" t="str">
            <v>Female</v>
          </cell>
          <cell r="Y106" t="str">
            <v>Total</v>
          </cell>
          <cell r="AB106" t="str">
            <v>Male</v>
          </cell>
          <cell r="AC106" t="str">
            <v>Female</v>
          </cell>
          <cell r="AD106" t="str">
            <v>Total</v>
          </cell>
          <cell r="AF106" t="str">
            <v>Male</v>
          </cell>
          <cell r="AG106" t="str">
            <v>Female</v>
          </cell>
          <cell r="AH106" t="str">
            <v>Total</v>
          </cell>
          <cell r="AJ106" t="str">
            <v>Male</v>
          </cell>
          <cell r="AK106" t="str">
            <v>Female</v>
          </cell>
          <cell r="AL106" t="str">
            <v>Total</v>
          </cell>
          <cell r="BR106" t="str">
            <v>Main</v>
          </cell>
          <cell r="BS106" t="str">
            <v>Social</v>
          </cell>
          <cell r="BT106" t="str">
            <v>Graphs</v>
          </cell>
        </row>
        <row r="107">
          <cell r="B107" t="str">
            <v>10-14</v>
          </cell>
          <cell r="D107">
            <v>1.0606060606060608</v>
          </cell>
          <cell r="E107">
            <v>0.62893081761006298</v>
          </cell>
          <cell r="I107" t="str">
            <v>20-24</v>
          </cell>
          <cell r="K107">
            <v>1.6711229946524517</v>
          </cell>
          <cell r="L107">
            <v>1.0996563573883453</v>
          </cell>
          <cell r="N107">
            <v>0.97087378640776378</v>
          </cell>
          <cell r="O107">
            <v>0.4830917874396119</v>
          </cell>
          <cell r="Q107">
            <v>0.66777963272120333</v>
          </cell>
          <cell r="R107">
            <v>0.62578222778473858</v>
          </cell>
          <cell r="AP107" t="str">
            <v xml:space="preserve"> PRE  PRIMARY  LEVEL:</v>
          </cell>
          <cell r="BC107" t="str">
            <v>Table 410. Population not attending school 14 years of age and over by age, sex, and level of educational attainment.</v>
          </cell>
        </row>
        <row r="108">
          <cell r="B108" t="str">
            <v>15-19</v>
          </cell>
          <cell r="D108">
            <v>0.92044707429322814</v>
          </cell>
          <cell r="E108">
            <v>0.78534031413612559</v>
          </cell>
          <cell r="I108" t="str">
            <v>25-29</v>
          </cell>
          <cell r="K108">
            <v>2.018229166666722</v>
          </cell>
          <cell r="L108">
            <v>2.0151133501260006</v>
          </cell>
          <cell r="N108">
            <v>1.4440433212996315</v>
          </cell>
          <cell r="O108">
            <v>1.5209125475285097</v>
          </cell>
          <cell r="Q108">
            <v>1.1406844106464105</v>
          </cell>
          <cell r="R108">
            <v>1.0670731707317336</v>
          </cell>
          <cell r="AP108" t="str">
            <v xml:space="preserve">            Kindergarten</v>
          </cell>
          <cell r="AQ108">
            <v>2066</v>
          </cell>
          <cell r="AS108">
            <v>127</v>
          </cell>
          <cell r="AU108">
            <v>323</v>
          </cell>
          <cell r="AW108">
            <v>170</v>
          </cell>
          <cell r="AY108">
            <v>51</v>
          </cell>
        </row>
        <row r="109">
          <cell r="B109" t="str">
            <v>20-24</v>
          </cell>
          <cell r="D109">
            <v>1.3675922088686283</v>
          </cell>
          <cell r="E109">
            <v>0.89078233927188233</v>
          </cell>
          <cell r="I109" t="str">
            <v>30-34</v>
          </cell>
          <cell r="K109">
            <v>1.7582417582418108</v>
          </cell>
          <cell r="L109">
            <v>1.0710259301014973</v>
          </cell>
          <cell r="N109">
            <v>0.59701492537313072</v>
          </cell>
          <cell r="O109">
            <v>0.92307692307691769</v>
          </cell>
          <cell r="Q109">
            <v>0.90909090909093293</v>
          </cell>
          <cell r="R109">
            <v>0.82595870206492061</v>
          </cell>
          <cell r="U109" t="str">
            <v xml:space="preserve">      5</v>
          </cell>
          <cell r="W109">
            <v>585.52</v>
          </cell>
          <cell r="X109">
            <v>487.76</v>
          </cell>
          <cell r="Y109">
            <v>1073.28</v>
          </cell>
          <cell r="AB109">
            <v>97.236614853195164</v>
          </cell>
          <cell r="AC109">
            <v>98.73684210526315</v>
          </cell>
          <cell r="AD109">
            <v>97.912713472485763</v>
          </cell>
          <cell r="AF109">
            <v>742.35</v>
          </cell>
          <cell r="AG109">
            <v>696.15</v>
          </cell>
          <cell r="AH109">
            <v>1438.5</v>
          </cell>
          <cell r="AJ109">
            <v>96.58469945355192</v>
          </cell>
          <cell r="AK109">
            <v>96.929824561403493</v>
          </cell>
          <cell r="AL109">
            <v>96.751412429378519</v>
          </cell>
        </row>
        <row r="110">
          <cell r="B110" t="str">
            <v>25-29</v>
          </cell>
          <cell r="D110">
            <v>1.6317016317016315</v>
          </cell>
          <cell r="E110">
            <v>1.5700483091787441</v>
          </cell>
          <cell r="I110" t="str">
            <v>35-39</v>
          </cell>
          <cell r="K110">
            <v>2.0885547201336507</v>
          </cell>
          <cell r="L110">
            <v>1.5839933305543854</v>
          </cell>
          <cell r="N110">
            <v>0.54794520547944847</v>
          </cell>
          <cell r="O110">
            <v>0</v>
          </cell>
          <cell r="Q110">
            <v>1.3081395348837543</v>
          </cell>
          <cell r="R110">
            <v>1.1712214166202246</v>
          </cell>
          <cell r="U110" t="str">
            <v xml:space="preserve">      6</v>
          </cell>
          <cell r="W110">
            <v>562.64</v>
          </cell>
          <cell r="X110">
            <v>561.6</v>
          </cell>
          <cell r="Y110">
            <v>1124.24</v>
          </cell>
          <cell r="AB110">
            <v>98.90310786106032</v>
          </cell>
          <cell r="AC110">
            <v>98.540145985401466</v>
          </cell>
          <cell r="AD110">
            <v>98.721461187214615</v>
          </cell>
          <cell r="AF110">
            <v>693</v>
          </cell>
          <cell r="AG110">
            <v>664.65</v>
          </cell>
          <cell r="AH110">
            <v>1357.65</v>
          </cell>
          <cell r="AJ110">
            <v>97.201767304860084</v>
          </cell>
          <cell r="AK110">
            <v>97.235023041474648</v>
          </cell>
          <cell r="AL110">
            <v>97.218045112781965</v>
          </cell>
          <cell r="AP110" t="str">
            <v xml:space="preserve"> PRIMARY  LEVEL:</v>
          </cell>
          <cell r="BR110" t="str">
            <v xml:space="preserve">    Level of education</v>
          </cell>
          <cell r="CJ110" t="str">
            <v xml:space="preserve">                  Total population</v>
          </cell>
        </row>
        <row r="111">
          <cell r="B111" t="str">
            <v>30-34</v>
          </cell>
          <cell r="D111">
            <v>1.3059701492537312</v>
          </cell>
          <cell r="E111">
            <v>0.9562154001006542</v>
          </cell>
          <cell r="I111" t="str">
            <v>40-44</v>
          </cell>
          <cell r="K111">
            <v>2.8214429665457073</v>
          </cell>
          <cell r="L111">
            <v>1.6673283048828635</v>
          </cell>
          <cell r="N111">
            <v>0.56338028169013721</v>
          </cell>
          <cell r="O111">
            <v>0.36764705882352755</v>
          </cell>
          <cell r="Q111">
            <v>1.2061403508772126</v>
          </cell>
          <cell r="R111">
            <v>3.038674033149249</v>
          </cell>
          <cell r="U111" t="str">
            <v xml:space="preserve">      7</v>
          </cell>
          <cell r="W111">
            <v>567.84</v>
          </cell>
          <cell r="X111">
            <v>531.44000000000005</v>
          </cell>
          <cell r="Y111">
            <v>1099.28</v>
          </cell>
          <cell r="AB111">
            <v>99.635036496350381</v>
          </cell>
          <cell r="AC111">
            <v>98.269230769230788</v>
          </cell>
          <cell r="AD111">
            <v>98.970037453183537</v>
          </cell>
          <cell r="AF111">
            <v>710.85</v>
          </cell>
          <cell r="AG111">
            <v>723.45</v>
          </cell>
          <cell r="AH111">
            <v>1434.3</v>
          </cell>
          <cell r="AJ111">
            <v>98.401162790697683</v>
          </cell>
          <cell r="AK111">
            <v>98.288159771754636</v>
          </cell>
          <cell r="AL111">
            <v>98.344132469402453</v>
          </cell>
          <cell r="AP111" t="str">
            <v xml:space="preserve">            Primary  education</v>
          </cell>
          <cell r="AQ111">
            <v>6297</v>
          </cell>
          <cell r="AS111">
            <v>547</v>
          </cell>
          <cell r="AU111">
            <v>1205</v>
          </cell>
          <cell r="AW111">
            <v>642</v>
          </cell>
          <cell r="AY111">
            <v>158</v>
          </cell>
        </row>
        <row r="112">
          <cell r="B112" t="str">
            <v>35-39</v>
          </cell>
          <cell r="D112">
            <v>1.6835793357933579</v>
          </cell>
          <cell r="E112">
            <v>1.3163481953290872</v>
          </cell>
          <cell r="I112" t="str">
            <v>45-49</v>
          </cell>
          <cell r="K112">
            <v>2.0529197080292128</v>
          </cell>
          <cell r="L112">
            <v>1.9990701999070422</v>
          </cell>
          <cell r="N112">
            <v>1.030927835051541</v>
          </cell>
          <cell r="O112">
            <v>0.42735042735042555</v>
          </cell>
          <cell r="Q112">
            <v>1.1456628477905104</v>
          </cell>
          <cell r="R112">
            <v>5.2150045745655182</v>
          </cell>
          <cell r="U112" t="str">
            <v xml:space="preserve">      8</v>
          </cell>
          <cell r="W112">
            <v>570.96</v>
          </cell>
          <cell r="X112">
            <v>547.04</v>
          </cell>
          <cell r="Y112">
            <v>1118</v>
          </cell>
          <cell r="AB112">
            <v>98.918918918918919</v>
          </cell>
          <cell r="AC112">
            <v>99.245283018867909</v>
          </cell>
          <cell r="AD112">
            <v>99.078341013824883</v>
          </cell>
          <cell r="AF112">
            <v>725.55</v>
          </cell>
          <cell r="AG112">
            <v>697.2</v>
          </cell>
          <cell r="AH112">
            <v>1422.75</v>
          </cell>
          <cell r="AJ112">
            <v>98.855507868383413</v>
          </cell>
          <cell r="AK112">
            <v>98.224852071005913</v>
          </cell>
          <cell r="AL112">
            <v>98.545454545454547</v>
          </cell>
          <cell r="AP112" t="str">
            <v xml:space="preserve">            Special  education  </v>
          </cell>
          <cell r="AQ112">
            <v>212</v>
          </cell>
          <cell r="AS112">
            <v>3</v>
          </cell>
          <cell r="AU112">
            <v>35</v>
          </cell>
          <cell r="AW112">
            <v>20</v>
          </cell>
          <cell r="AY112">
            <v>2</v>
          </cell>
          <cell r="BD112" t="str">
            <v xml:space="preserve">       Less than primary /</v>
          </cell>
          <cell r="BH112" t="str">
            <v xml:space="preserve">       ISCED category 1:</v>
          </cell>
          <cell r="BL112" t="str">
            <v xml:space="preserve">       ISCED category 2</v>
          </cell>
          <cell r="BP112" t="str">
            <v xml:space="preserve">       ISCED category 3</v>
          </cell>
          <cell r="BT112" t="str">
            <v xml:space="preserve">       ISCED category 5</v>
          </cell>
          <cell r="BX112" t="str">
            <v xml:space="preserve">       ISCED category 6</v>
          </cell>
          <cell r="CB112" t="str">
            <v xml:space="preserve">       ISCED category 7</v>
          </cell>
          <cell r="CF112" t="str">
            <v xml:space="preserve">      ISCED category 9*</v>
          </cell>
          <cell r="CJ112" t="str">
            <v xml:space="preserve">                not attending school</v>
          </cell>
        </row>
        <row r="113">
          <cell r="B113" t="str">
            <v>40-44</v>
          </cell>
          <cell r="D113">
            <v>2.2165605095541401</v>
          </cell>
          <cell r="E113">
            <v>2.0513976555455367</v>
          </cell>
          <cell r="I113" t="str">
            <v>50-54</v>
          </cell>
          <cell r="K113">
            <v>2.4557395773844219</v>
          </cell>
          <cell r="L113">
            <v>1.5016685205784654</v>
          </cell>
          <cell r="N113">
            <v>0.36363636363636181</v>
          </cell>
          <cell r="O113">
            <v>0.48780487804877892</v>
          </cell>
          <cell r="Q113">
            <v>1.0362694300518065</v>
          </cell>
          <cell r="R113">
            <v>4.1907514450867387</v>
          </cell>
          <cell r="U113" t="str">
            <v xml:space="preserve">      9</v>
          </cell>
          <cell r="W113">
            <v>508.56</v>
          </cell>
          <cell r="X113">
            <v>504.4</v>
          </cell>
          <cell r="Y113">
            <v>1012.96</v>
          </cell>
          <cell r="AB113">
            <v>98.787878787878796</v>
          </cell>
          <cell r="AC113">
            <v>99.182004089979543</v>
          </cell>
          <cell r="AD113">
            <v>98.983739837398375</v>
          </cell>
          <cell r="AF113">
            <v>674.1</v>
          </cell>
          <cell r="AG113">
            <v>661.5</v>
          </cell>
          <cell r="AH113">
            <v>1335.6</v>
          </cell>
          <cell r="AJ113">
            <v>98.165137614678898</v>
          </cell>
          <cell r="AK113">
            <v>97.674418604651152</v>
          </cell>
          <cell r="AL113">
            <v>97.921478060046169</v>
          </cell>
          <cell r="BC113" t="str">
            <v xml:space="preserve"> Age group</v>
          </cell>
          <cell r="BD113" t="str">
            <v xml:space="preserve">       no education</v>
          </cell>
          <cell r="BH113" t="str">
            <v xml:space="preserve">       primary education</v>
          </cell>
          <cell r="CJ113" t="str">
            <v xml:space="preserve">             14 years of age and over</v>
          </cell>
        </row>
        <row r="114">
          <cell r="B114" t="str">
            <v>45-49</v>
          </cell>
          <cell r="D114">
            <v>1.7890191239975324</v>
          </cell>
          <cell r="E114">
            <v>2.9136888400219902</v>
          </cell>
          <cell r="I114" t="str">
            <v>55-59</v>
          </cell>
          <cell r="K114">
            <v>2.7007818052594859</v>
          </cell>
          <cell r="L114">
            <v>2.301963439404259</v>
          </cell>
          <cell r="N114">
            <v>1.7094017094017022</v>
          </cell>
          <cell r="O114">
            <v>1.0989010989010963</v>
          </cell>
          <cell r="Q114">
            <v>1.5873015873015832</v>
          </cell>
          <cell r="R114">
            <v>6.3157894736841707</v>
          </cell>
          <cell r="U114" t="str">
            <v xml:space="preserve">     5-9</v>
          </cell>
          <cell r="W114">
            <v>2795.52</v>
          </cell>
          <cell r="X114">
            <v>2632.24</v>
          </cell>
          <cell r="Y114">
            <v>5427.76</v>
          </cell>
          <cell r="AB114">
            <v>98.678414096916299</v>
          </cell>
          <cell r="AC114">
            <v>98.790007806401263</v>
          </cell>
          <cell r="AD114">
            <v>98.732500945894813</v>
          </cell>
          <cell r="AF114">
            <v>3545.85</v>
          </cell>
          <cell r="AG114">
            <v>3442.95</v>
          </cell>
          <cell r="AH114">
            <v>6988.8</v>
          </cell>
          <cell r="AJ114">
            <v>97.827346465816902</v>
          </cell>
          <cell r="AK114">
            <v>97.676496872207309</v>
          </cell>
          <cell r="AL114">
            <v>97.752974004993376</v>
          </cell>
          <cell r="AP114" t="str">
            <v xml:space="preserve"> SECONDARY  LEVEL:</v>
          </cell>
        </row>
        <row r="115">
          <cell r="B115" t="str">
            <v>50-54</v>
          </cell>
          <cell r="D115">
            <v>1.9809825673534072</v>
          </cell>
          <cell r="E115">
            <v>2.1291696238466997</v>
          </cell>
          <cell r="I115" t="str">
            <v>60-64</v>
          </cell>
          <cell r="K115">
            <v>3.832752613240499</v>
          </cell>
          <cell r="L115">
            <v>3.5205992509364141</v>
          </cell>
          <cell r="N115">
            <v>0.50761421319796807</v>
          </cell>
          <cell r="O115">
            <v>1.4925373134328312</v>
          </cell>
          <cell r="Q115">
            <v>5.7553956834532389</v>
          </cell>
          <cell r="R115">
            <v>6.7857142857142527</v>
          </cell>
          <cell r="AP115" t="str">
            <v xml:space="preserve">            MAVO  </v>
          </cell>
          <cell r="AQ115">
            <v>1779</v>
          </cell>
          <cell r="AS115">
            <v>241</v>
          </cell>
          <cell r="AU115">
            <v>217</v>
          </cell>
          <cell r="AW115">
            <v>215</v>
          </cell>
          <cell r="AY115">
            <v>36</v>
          </cell>
          <cell r="BD115" t="str">
            <v>Male</v>
          </cell>
          <cell r="BE115" t="str">
            <v>Fem.</v>
          </cell>
          <cell r="BF115" t="str">
            <v>Total</v>
          </cell>
          <cell r="BH115" t="str">
            <v>Male</v>
          </cell>
          <cell r="BI115" t="str">
            <v>Fem.</v>
          </cell>
          <cell r="BJ115" t="str">
            <v>Total</v>
          </cell>
          <cell r="BL115" t="str">
            <v>Male</v>
          </cell>
          <cell r="BM115" t="str">
            <v>Fem.</v>
          </cell>
          <cell r="BN115" t="str">
            <v>Total</v>
          </cell>
          <cell r="BP115" t="str">
            <v>Male</v>
          </cell>
          <cell r="BQ115" t="str">
            <v>Fem.</v>
          </cell>
          <cell r="BR115" t="str">
            <v>Total</v>
          </cell>
          <cell r="BT115" t="str">
            <v>Male</v>
          </cell>
          <cell r="BU115" t="str">
            <v>Fem.</v>
          </cell>
          <cell r="BV115" t="str">
            <v>Total</v>
          </cell>
          <cell r="BX115" t="str">
            <v>Male</v>
          </cell>
          <cell r="BY115" t="str">
            <v>Fem.</v>
          </cell>
          <cell r="BZ115" t="str">
            <v>Total</v>
          </cell>
          <cell r="CB115" t="str">
            <v>Male</v>
          </cell>
          <cell r="CC115" t="str">
            <v>Fem.</v>
          </cell>
          <cell r="CD115" t="str">
            <v>Total</v>
          </cell>
          <cell r="CF115" t="str">
            <v>Male</v>
          </cell>
          <cell r="CG115" t="str">
            <v>Fem.</v>
          </cell>
          <cell r="CH115" t="str">
            <v>Total</v>
          </cell>
          <cell r="CJ115" t="str">
            <v>Male</v>
          </cell>
          <cell r="CK115" t="str">
            <v>Fem.</v>
          </cell>
          <cell r="CL115" t="str">
            <v>Total</v>
          </cell>
        </row>
        <row r="116">
          <cell r="B116" t="str">
            <v>55-59</v>
          </cell>
          <cell r="D116">
            <v>2.4517475221700575</v>
          </cell>
          <cell r="E116">
            <v>2.9494382022471908</v>
          </cell>
          <cell r="I116" t="str">
            <v>65-69</v>
          </cell>
          <cell r="K116">
            <v>6.3909774436090956</v>
          </cell>
          <cell r="L116">
            <v>4.8951048951049811</v>
          </cell>
          <cell r="N116">
            <v>1.6853932584269629</v>
          </cell>
          <cell r="O116">
            <v>5.1020408163265163</v>
          </cell>
          <cell r="Q116">
            <v>4.9504950495049593</v>
          </cell>
          <cell r="R116">
            <v>14.130434782608667</v>
          </cell>
          <cell r="U116" t="str">
            <v xml:space="preserve">     10</v>
          </cell>
          <cell r="W116">
            <v>537.67999999999995</v>
          </cell>
          <cell r="X116">
            <v>530.4</v>
          </cell>
          <cell r="Y116">
            <v>1068.08</v>
          </cell>
          <cell r="AB116">
            <v>99.042145593869719</v>
          </cell>
          <cell r="AC116">
            <v>99.415204678362571</v>
          </cell>
          <cell r="AD116">
            <v>99.227053140096601</v>
          </cell>
          <cell r="AF116">
            <v>686.7</v>
          </cell>
          <cell r="AG116">
            <v>652.04999999999995</v>
          </cell>
          <cell r="AH116">
            <v>1338.75</v>
          </cell>
          <cell r="AJ116">
            <v>98.493975903614455</v>
          </cell>
          <cell r="AK116">
            <v>96.879875195007799</v>
          </cell>
          <cell r="AL116">
            <v>97.701149425287355</v>
          </cell>
          <cell r="AP116" t="str">
            <v xml:space="preserve">            HAVO/VWO  </v>
          </cell>
          <cell r="AQ116">
            <v>1159</v>
          </cell>
          <cell r="AS116">
            <v>291</v>
          </cell>
          <cell r="AU116">
            <v>134</v>
          </cell>
          <cell r="AW116">
            <v>146</v>
          </cell>
          <cell r="AY116">
            <v>33</v>
          </cell>
        </row>
        <row r="117">
          <cell r="B117" t="str">
            <v>60-64</v>
          </cell>
          <cell r="D117">
            <v>3.6036036036036037</v>
          </cell>
          <cell r="E117">
            <v>3.7934668071654376</v>
          </cell>
          <cell r="I117" t="str">
            <v>70-74</v>
          </cell>
          <cell r="K117">
            <v>7.8048780487804352</v>
          </cell>
          <cell r="L117">
            <v>6.0550458715596207</v>
          </cell>
          <cell r="N117">
            <v>2.4844720496894381</v>
          </cell>
          <cell r="O117">
            <v>4.7297297297297272</v>
          </cell>
          <cell r="Q117">
            <v>7.5757575757575832</v>
          </cell>
          <cell r="R117">
            <v>14.423076923076881</v>
          </cell>
          <cell r="U117" t="str">
            <v xml:space="preserve">     11</v>
          </cell>
          <cell r="W117">
            <v>552.24</v>
          </cell>
          <cell r="X117">
            <v>528.32000000000005</v>
          </cell>
          <cell r="Y117">
            <v>1080.56</v>
          </cell>
          <cell r="AB117">
            <v>98.515769944341386</v>
          </cell>
          <cell r="AC117">
            <v>99.21875</v>
          </cell>
          <cell r="AD117">
            <v>98.858230256898196</v>
          </cell>
          <cell r="AF117">
            <v>728.7</v>
          </cell>
          <cell r="AG117">
            <v>738.15</v>
          </cell>
          <cell r="AH117">
            <v>1466.85</v>
          </cell>
          <cell r="AJ117">
            <v>97.74647887323944</v>
          </cell>
          <cell r="AK117">
            <v>98.184357541899431</v>
          </cell>
          <cell r="AL117">
            <v>97.966339410939668</v>
          </cell>
          <cell r="AP117" t="str">
            <v xml:space="preserve">               EPB</v>
          </cell>
          <cell r="AQ117">
            <v>1561</v>
          </cell>
          <cell r="AS117">
            <v>61</v>
          </cell>
          <cell r="AU117">
            <v>264</v>
          </cell>
          <cell r="AW117">
            <v>183</v>
          </cell>
          <cell r="AY117">
            <v>36</v>
          </cell>
          <cell r="BD117" t="str">
            <v xml:space="preserve"> </v>
          </cell>
        </row>
        <row r="118">
          <cell r="B118" t="str">
            <v>65-69</v>
          </cell>
          <cell r="D118">
            <v>5.5013309671694763</v>
          </cell>
          <cell r="E118">
            <v>6.167706167706168</v>
          </cell>
          <cell r="I118" t="str">
            <v>75-79</v>
          </cell>
          <cell r="K118">
            <v>10.27667984189719</v>
          </cell>
          <cell r="L118">
            <v>8.3612040133778827</v>
          </cell>
          <cell r="N118">
            <v>8.4210526315789629</v>
          </cell>
          <cell r="O118">
            <v>9.9009900990099204</v>
          </cell>
          <cell r="Q118">
            <v>14.583333333333362</v>
          </cell>
          <cell r="R118">
            <v>13.907284768211918</v>
          </cell>
          <cell r="U118" t="str">
            <v xml:space="preserve">     12</v>
          </cell>
          <cell r="W118">
            <v>537.67999999999995</v>
          </cell>
          <cell r="X118">
            <v>543.91999999999996</v>
          </cell>
          <cell r="Y118">
            <v>1081.5999999999999</v>
          </cell>
          <cell r="AB118">
            <v>98.288973384030413</v>
          </cell>
          <cell r="AC118">
            <v>99.240986717267532</v>
          </cell>
          <cell r="AD118">
            <v>98.765432098765444</v>
          </cell>
          <cell r="AF118">
            <v>626.85</v>
          </cell>
          <cell r="AG118">
            <v>623.70000000000005</v>
          </cell>
          <cell r="AH118">
            <v>1250.55</v>
          </cell>
          <cell r="AJ118">
            <v>97.389885807504086</v>
          </cell>
          <cell r="AK118">
            <v>97.697368421052644</v>
          </cell>
          <cell r="AL118">
            <v>97.542997542997554</v>
          </cell>
          <cell r="BC118" t="str">
            <v xml:space="preserve">  14 </v>
          </cell>
          <cell r="BD118">
            <v>5.25</v>
          </cell>
          <cell r="BE118">
            <v>7.35</v>
          </cell>
          <cell r="BF118">
            <v>12.6</v>
          </cell>
          <cell r="BH118">
            <v>11.55</v>
          </cell>
          <cell r="BI118">
            <v>16.8</v>
          </cell>
          <cell r="BJ118">
            <v>28.35</v>
          </cell>
          <cell r="BL118">
            <v>1.05</v>
          </cell>
          <cell r="BM118">
            <v>0</v>
          </cell>
          <cell r="BN118">
            <v>1.05</v>
          </cell>
          <cell r="BP118">
            <v>0</v>
          </cell>
          <cell r="BQ118">
            <v>0</v>
          </cell>
          <cell r="BR118">
            <v>0</v>
          </cell>
          <cell r="BT118">
            <v>0</v>
          </cell>
          <cell r="BU118">
            <v>0</v>
          </cell>
          <cell r="BV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F118">
            <v>2.1</v>
          </cell>
          <cell r="CG118">
            <v>2.1</v>
          </cell>
          <cell r="CH118">
            <v>4.2</v>
          </cell>
          <cell r="CJ118">
            <v>19.95</v>
          </cell>
          <cell r="CK118">
            <v>26.25</v>
          </cell>
          <cell r="CL118">
            <v>46.2</v>
          </cell>
        </row>
        <row r="119">
          <cell r="B119" t="str">
            <v>70-74</v>
          </cell>
          <cell r="D119">
            <v>6.5395095367847409</v>
          </cell>
          <cell r="E119">
            <v>7.7577045696068003</v>
          </cell>
          <cell r="I119" t="str">
            <v>80-84</v>
          </cell>
          <cell r="K119">
            <v>20.134228187919462</v>
          </cell>
          <cell r="L119">
            <v>19.762845849802265</v>
          </cell>
          <cell r="N119">
            <v>10.20408163265307</v>
          </cell>
          <cell r="O119">
            <v>8.9552238805970266</v>
          </cell>
          <cell r="Q119">
            <v>10.294117647058837</v>
          </cell>
          <cell r="R119">
            <v>24.5454545454546</v>
          </cell>
          <cell r="U119" t="str">
            <v xml:space="preserve">     13</v>
          </cell>
          <cell r="W119">
            <v>533.52</v>
          </cell>
          <cell r="X119">
            <v>456.56</v>
          </cell>
          <cell r="Y119">
            <v>990.08</v>
          </cell>
          <cell r="AB119">
            <v>98.843930635838149</v>
          </cell>
          <cell r="AC119">
            <v>97.772828507795111</v>
          </cell>
          <cell r="AD119">
            <v>98.347107438016522</v>
          </cell>
          <cell r="AF119">
            <v>619.5</v>
          </cell>
          <cell r="AG119">
            <v>649.95000000000005</v>
          </cell>
          <cell r="AH119">
            <v>1269.45</v>
          </cell>
          <cell r="AJ119">
            <v>98.169717138103152</v>
          </cell>
          <cell r="AK119">
            <v>97.174254317111462</v>
          </cell>
          <cell r="AL119">
            <v>97.657512116316639</v>
          </cell>
          <cell r="AP119" t="str">
            <v xml:space="preserve"> MIDDLE  LEVEL</v>
          </cell>
          <cell r="BC119" t="str">
            <v xml:space="preserve">  15-19</v>
          </cell>
          <cell r="BD119">
            <v>50.4</v>
          </cell>
          <cell r="BE119">
            <v>38.85</v>
          </cell>
          <cell r="BF119">
            <v>89.25</v>
          </cell>
          <cell r="BH119">
            <v>309.75</v>
          </cell>
          <cell r="BI119">
            <v>259.35000000000002</v>
          </cell>
          <cell r="BJ119">
            <v>569.1</v>
          </cell>
          <cell r="BL119">
            <v>222.6</v>
          </cell>
          <cell r="BM119">
            <v>166.95</v>
          </cell>
          <cell r="BN119">
            <v>389.55</v>
          </cell>
          <cell r="BP119">
            <v>29.4</v>
          </cell>
          <cell r="BQ119">
            <v>42</v>
          </cell>
          <cell r="BR119">
            <v>71.400000000000006</v>
          </cell>
          <cell r="BT119">
            <v>10.5</v>
          </cell>
          <cell r="BU119">
            <v>14.7</v>
          </cell>
          <cell r="BV119">
            <v>25.2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F119">
            <v>8.4</v>
          </cell>
          <cell r="CG119">
            <v>5.25</v>
          </cell>
          <cell r="CH119">
            <v>13.65</v>
          </cell>
          <cell r="CJ119">
            <v>631.04999999999995</v>
          </cell>
          <cell r="CK119">
            <v>527.1</v>
          </cell>
          <cell r="CL119">
            <v>1158.1500000000001</v>
          </cell>
        </row>
        <row r="120">
          <cell r="B120" t="str">
            <v>75-79</v>
          </cell>
          <cell r="D120">
            <v>10.75268817204301</v>
          </cell>
          <cell r="E120">
            <v>10.278745644599303</v>
          </cell>
          <cell r="I120" t="str">
            <v>85-89</v>
          </cell>
          <cell r="K120">
            <v>37.313432835820961</v>
          </cell>
          <cell r="L120">
            <v>42.016806722689125</v>
          </cell>
          <cell r="N120">
            <v>10</v>
          </cell>
          <cell r="O120">
            <v>31.91489361702131</v>
          </cell>
          <cell r="Q120">
            <v>25.925925925925913</v>
          </cell>
          <cell r="R120">
            <v>23.28767123287675</v>
          </cell>
          <cell r="U120" t="str">
            <v xml:space="preserve">     14</v>
          </cell>
          <cell r="W120">
            <v>449.28</v>
          </cell>
          <cell r="X120">
            <v>478.4</v>
          </cell>
          <cell r="Y120">
            <v>927.68</v>
          </cell>
          <cell r="AB120">
            <v>97.078651685393254</v>
          </cell>
          <cell r="AC120">
            <v>97.046413502109701</v>
          </cell>
          <cell r="AD120">
            <v>97.062023939064204</v>
          </cell>
          <cell r="AF120">
            <v>644.70000000000005</v>
          </cell>
          <cell r="AG120">
            <v>613.20000000000005</v>
          </cell>
          <cell r="AH120">
            <v>1257.9000000000001</v>
          </cell>
          <cell r="AJ120">
            <v>96.540880503144649</v>
          </cell>
          <cell r="AK120">
            <v>95.73770491803279</v>
          </cell>
          <cell r="AL120">
            <v>96.147672552166924</v>
          </cell>
          <cell r="AP120" t="str">
            <v xml:space="preserve"> PROF.  EDUCATION </v>
          </cell>
          <cell r="BC120" t="str">
            <v xml:space="preserve">  20-24</v>
          </cell>
          <cell r="BD120">
            <v>85.05</v>
          </cell>
          <cell r="BE120">
            <v>60.9</v>
          </cell>
          <cell r="BF120">
            <v>145.94999999999999</v>
          </cell>
          <cell r="BH120">
            <v>561.75</v>
          </cell>
          <cell r="BI120">
            <v>520.79999999999995</v>
          </cell>
          <cell r="BJ120">
            <v>1082.55</v>
          </cell>
          <cell r="BL120">
            <v>960.75</v>
          </cell>
          <cell r="BM120">
            <v>925.05</v>
          </cell>
          <cell r="BN120">
            <v>1885.8</v>
          </cell>
          <cell r="BP120">
            <v>148.05000000000001</v>
          </cell>
          <cell r="BQ120">
            <v>225.75</v>
          </cell>
          <cell r="BR120">
            <v>373.8</v>
          </cell>
          <cell r="BT120">
            <v>149.1</v>
          </cell>
          <cell r="BU120">
            <v>229.95</v>
          </cell>
          <cell r="BV120">
            <v>379.05</v>
          </cell>
          <cell r="BX120">
            <v>22.05</v>
          </cell>
          <cell r="BY120">
            <v>52.5</v>
          </cell>
          <cell r="BZ120">
            <v>74.55</v>
          </cell>
          <cell r="CB120">
            <v>5.25</v>
          </cell>
          <cell r="CC120">
            <v>5.25</v>
          </cell>
          <cell r="CD120">
            <v>10.5</v>
          </cell>
          <cell r="CF120">
            <v>9.4499999999999993</v>
          </cell>
          <cell r="CG120">
            <v>7.35</v>
          </cell>
          <cell r="CH120">
            <v>16.8</v>
          </cell>
          <cell r="CJ120">
            <v>1941.45</v>
          </cell>
          <cell r="CK120">
            <v>2027.55</v>
          </cell>
          <cell r="CL120">
            <v>3969</v>
          </cell>
        </row>
        <row r="121">
          <cell r="B121" t="str">
            <v>80-84</v>
          </cell>
          <cell r="D121">
            <v>15.884476534296029</v>
          </cell>
          <cell r="E121">
            <v>19.333333333333332</v>
          </cell>
          <cell r="I121" t="str">
            <v>90-94</v>
          </cell>
          <cell r="K121">
            <v>42.857142857142847</v>
          </cell>
          <cell r="L121">
            <v>58.06451612903232</v>
          </cell>
          <cell r="N121">
            <v>50</v>
          </cell>
          <cell r="O121">
            <v>60</v>
          </cell>
          <cell r="Q121">
            <v>44.444444444444443</v>
          </cell>
          <cell r="R121">
            <v>26.666666666666657</v>
          </cell>
          <cell r="U121" t="str">
            <v xml:space="preserve">   10-14</v>
          </cell>
          <cell r="W121">
            <v>2610.4</v>
          </cell>
          <cell r="X121">
            <v>2537.6</v>
          </cell>
          <cell r="Y121">
            <v>5148</v>
          </cell>
          <cell r="AB121">
            <v>98.392787142297124</v>
          </cell>
          <cell r="AC121">
            <v>98.585858585858588</v>
          </cell>
          <cell r="AD121">
            <v>98.487863111818541</v>
          </cell>
          <cell r="AF121">
            <v>3306.45</v>
          </cell>
          <cell r="AG121">
            <v>3277.05</v>
          </cell>
          <cell r="AH121">
            <v>6583.5</v>
          </cell>
          <cell r="AJ121">
            <v>97.67369727047145</v>
          </cell>
          <cell r="AK121">
            <v>97.166874221668749</v>
          </cell>
          <cell r="AL121">
            <v>97.420758234928527</v>
          </cell>
          <cell r="BC121" t="str">
            <v xml:space="preserve">  25-29</v>
          </cell>
          <cell r="BD121">
            <v>156.44999999999999</v>
          </cell>
          <cell r="BE121">
            <v>151.19999999999999</v>
          </cell>
          <cell r="BF121">
            <v>307.64999999999998</v>
          </cell>
          <cell r="BH121">
            <v>769.65</v>
          </cell>
          <cell r="BI121">
            <v>770.7</v>
          </cell>
          <cell r="BJ121">
            <v>1540.35</v>
          </cell>
          <cell r="BL121">
            <v>1252.6500000000001</v>
          </cell>
          <cell r="BM121">
            <v>1285.2</v>
          </cell>
          <cell r="BN121">
            <v>2537.85</v>
          </cell>
          <cell r="BP121">
            <v>239.4</v>
          </cell>
          <cell r="BQ121">
            <v>308.7</v>
          </cell>
          <cell r="BR121">
            <v>548.1</v>
          </cell>
          <cell r="BT121">
            <v>322.35000000000002</v>
          </cell>
          <cell r="BU121">
            <v>369.6</v>
          </cell>
          <cell r="BV121">
            <v>691.95</v>
          </cell>
          <cell r="BX121">
            <v>156.44999999999999</v>
          </cell>
          <cell r="BY121">
            <v>229.95</v>
          </cell>
          <cell r="BZ121">
            <v>386.4</v>
          </cell>
          <cell r="CB121">
            <v>33.6</v>
          </cell>
          <cell r="CC121">
            <v>47.25</v>
          </cell>
          <cell r="CD121">
            <v>80.849999999999994</v>
          </cell>
          <cell r="CF121">
            <v>15.75</v>
          </cell>
          <cell r="CG121">
            <v>8.4</v>
          </cell>
          <cell r="CH121">
            <v>24.15</v>
          </cell>
          <cell r="CJ121">
            <v>2946.3</v>
          </cell>
          <cell r="CK121">
            <v>3171</v>
          </cell>
          <cell r="CL121">
            <v>6117.3</v>
          </cell>
        </row>
        <row r="122">
          <cell r="B122" t="str">
            <v>85-89</v>
          </cell>
          <cell r="D122">
            <v>30.252100840336134</v>
          </cell>
          <cell r="E122">
            <v>34.677419354838712</v>
          </cell>
          <cell r="I122" t="str">
            <v>95+</v>
          </cell>
          <cell r="K122">
            <v>85.714285714285722</v>
          </cell>
          <cell r="L122">
            <v>71.428571428571431</v>
          </cell>
          <cell r="N122">
            <v>0</v>
          </cell>
          <cell r="O122">
            <v>80</v>
          </cell>
          <cell r="Q122">
            <v>0</v>
          </cell>
          <cell r="R122">
            <v>33.333333333333336</v>
          </cell>
          <cell r="AP122" t="str">
            <v xml:space="preserve">               MTO</v>
          </cell>
          <cell r="AQ122">
            <v>315</v>
          </cell>
          <cell r="AS122">
            <v>28</v>
          </cell>
          <cell r="AU122">
            <v>11</v>
          </cell>
          <cell r="AW122">
            <v>34</v>
          </cell>
          <cell r="AY122">
            <v>3</v>
          </cell>
          <cell r="BC122" t="str">
            <v xml:space="preserve">  30-34</v>
          </cell>
          <cell r="BD122">
            <v>175.35</v>
          </cell>
          <cell r="BE122">
            <v>193.2</v>
          </cell>
          <cell r="BF122">
            <v>368.55</v>
          </cell>
          <cell r="BH122">
            <v>898.8</v>
          </cell>
          <cell r="BI122">
            <v>918.75</v>
          </cell>
          <cell r="BJ122">
            <v>1817.55</v>
          </cell>
          <cell r="BL122">
            <v>1551.9</v>
          </cell>
          <cell r="BM122">
            <v>1483.65</v>
          </cell>
          <cell r="BN122">
            <v>3035.55</v>
          </cell>
          <cell r="BP122">
            <v>311.85000000000002</v>
          </cell>
          <cell r="BQ122">
            <v>424.2</v>
          </cell>
          <cell r="BR122">
            <v>736.05</v>
          </cell>
          <cell r="BT122">
            <v>446.25</v>
          </cell>
          <cell r="BU122">
            <v>522.9</v>
          </cell>
          <cell r="BV122">
            <v>969.15</v>
          </cell>
          <cell r="BX122">
            <v>246.75</v>
          </cell>
          <cell r="BY122">
            <v>271.95</v>
          </cell>
          <cell r="BZ122">
            <v>518.70000000000005</v>
          </cell>
          <cell r="CB122">
            <v>86.1</v>
          </cell>
          <cell r="CC122">
            <v>92.4</v>
          </cell>
          <cell r="CD122">
            <v>178.5</v>
          </cell>
          <cell r="CF122">
            <v>30.45</v>
          </cell>
          <cell r="CG122">
            <v>22.05</v>
          </cell>
          <cell r="CH122">
            <v>52.5</v>
          </cell>
          <cell r="CJ122">
            <v>3747.45</v>
          </cell>
          <cell r="CK122">
            <v>3929.1</v>
          </cell>
          <cell r="CL122">
            <v>7676.55</v>
          </cell>
        </row>
        <row r="123">
          <cell r="B123" t="str">
            <v>90-94</v>
          </cell>
          <cell r="D123">
            <v>45.454545454545453</v>
          </cell>
          <cell r="E123">
            <v>49.557522123893804</v>
          </cell>
          <cell r="I123" t="str">
            <v>NR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Q123">
            <v>0</v>
          </cell>
          <cell r="R123">
            <v>4.7619047619047601</v>
          </cell>
          <cell r="U123" t="str">
            <v xml:space="preserve">     15</v>
          </cell>
          <cell r="W123">
            <v>453.44</v>
          </cell>
          <cell r="X123">
            <v>418.08</v>
          </cell>
          <cell r="Y123">
            <v>871.52</v>
          </cell>
          <cell r="AB123">
            <v>95.614035087719301</v>
          </cell>
          <cell r="AC123">
            <v>94.811320754716974</v>
          </cell>
          <cell r="AD123">
            <v>95.22727272727272</v>
          </cell>
          <cell r="AF123">
            <v>621.6</v>
          </cell>
          <cell r="AG123">
            <v>670.95</v>
          </cell>
          <cell r="AH123">
            <v>1292.55</v>
          </cell>
          <cell r="AJ123">
            <v>95.483870967741936</v>
          </cell>
          <cell r="AK123">
            <v>95.373134328358205</v>
          </cell>
          <cell r="AL123">
            <v>95.426356589147304</v>
          </cell>
          <cell r="AP123" t="str">
            <v xml:space="preserve">               MAO</v>
          </cell>
          <cell r="AQ123">
            <v>341</v>
          </cell>
          <cell r="AS123">
            <v>24</v>
          </cell>
          <cell r="AU123">
            <v>25</v>
          </cell>
          <cell r="AW123">
            <v>32</v>
          </cell>
          <cell r="AY123">
            <v>6</v>
          </cell>
          <cell r="BC123" t="str">
            <v xml:space="preserve">  35-39</v>
          </cell>
          <cell r="BD123">
            <v>250.95</v>
          </cell>
          <cell r="BE123">
            <v>271.95</v>
          </cell>
          <cell r="BF123">
            <v>522.9</v>
          </cell>
          <cell r="BH123">
            <v>1019.55</v>
          </cell>
          <cell r="BI123">
            <v>1171.8</v>
          </cell>
          <cell r="BJ123">
            <v>2191.35</v>
          </cell>
          <cell r="BL123">
            <v>1780.8</v>
          </cell>
          <cell r="BM123">
            <v>1857.45</v>
          </cell>
          <cell r="BN123">
            <v>3638.25</v>
          </cell>
          <cell r="BP123">
            <v>306.60000000000002</v>
          </cell>
          <cell r="BQ123">
            <v>437.85</v>
          </cell>
          <cell r="BR123">
            <v>744.45</v>
          </cell>
          <cell r="BT123">
            <v>519.75</v>
          </cell>
          <cell r="BU123">
            <v>497.7</v>
          </cell>
          <cell r="BV123">
            <v>1017.45</v>
          </cell>
          <cell r="BX123">
            <v>304.5</v>
          </cell>
          <cell r="BY123">
            <v>319.2</v>
          </cell>
          <cell r="BZ123">
            <v>623.70000000000005</v>
          </cell>
          <cell r="CB123">
            <v>115.5</v>
          </cell>
          <cell r="CC123">
            <v>94.5</v>
          </cell>
          <cell r="CD123">
            <v>210</v>
          </cell>
          <cell r="CF123">
            <v>34.65</v>
          </cell>
          <cell r="CG123">
            <v>33.6</v>
          </cell>
          <cell r="CH123">
            <v>68.25</v>
          </cell>
          <cell r="CJ123">
            <v>4332.3</v>
          </cell>
          <cell r="CK123">
            <v>4684.05</v>
          </cell>
          <cell r="CL123">
            <v>9016.35</v>
          </cell>
        </row>
        <row r="124">
          <cell r="B124" t="str">
            <v>95+</v>
          </cell>
          <cell r="D124">
            <v>81.818181818181827</v>
          </cell>
          <cell r="E124">
            <v>63.888888888888886</v>
          </cell>
          <cell r="U124" t="str">
            <v xml:space="preserve">     16</v>
          </cell>
          <cell r="W124">
            <v>402.48</v>
          </cell>
          <cell r="X124">
            <v>404.56</v>
          </cell>
          <cell r="Y124">
            <v>807.04</v>
          </cell>
          <cell r="AB124">
            <v>89.376443418013864</v>
          </cell>
          <cell r="AC124">
            <v>87.612612612612622</v>
          </cell>
          <cell r="AD124">
            <v>88.483466362599756</v>
          </cell>
          <cell r="AF124">
            <v>588</v>
          </cell>
          <cell r="AG124">
            <v>603.75</v>
          </cell>
          <cell r="AH124">
            <v>1191.75</v>
          </cell>
          <cell r="AJ124">
            <v>93.645484949832777</v>
          </cell>
          <cell r="AK124">
            <v>92.891760904684972</v>
          </cell>
          <cell r="AL124">
            <v>93.262119967132293</v>
          </cell>
          <cell r="AP124" t="str">
            <v xml:space="preserve">               AHS</v>
          </cell>
          <cell r="AQ124">
            <v>88</v>
          </cell>
          <cell r="AS124">
            <v>15</v>
          </cell>
          <cell r="AU124">
            <v>25</v>
          </cell>
          <cell r="AW124">
            <v>18</v>
          </cell>
          <cell r="AY124">
            <v>3</v>
          </cell>
          <cell r="BC124" t="str">
            <v xml:space="preserve">  40-44</v>
          </cell>
          <cell r="BD124">
            <v>245.7</v>
          </cell>
          <cell r="BE124">
            <v>362.25</v>
          </cell>
          <cell r="BF124">
            <v>607.95000000000005</v>
          </cell>
          <cell r="BH124">
            <v>1067.8499999999999</v>
          </cell>
          <cell r="BI124">
            <v>1246.3499999999999</v>
          </cell>
          <cell r="BJ124">
            <v>2314.1999999999998</v>
          </cell>
          <cell r="BL124">
            <v>1557.15</v>
          </cell>
          <cell r="BM124">
            <v>1737.75</v>
          </cell>
          <cell r="BN124">
            <v>3294.9</v>
          </cell>
          <cell r="BP124">
            <v>231</v>
          </cell>
          <cell r="BQ124">
            <v>378</v>
          </cell>
          <cell r="BR124">
            <v>609</v>
          </cell>
          <cell r="BT124">
            <v>420</v>
          </cell>
          <cell r="BU124">
            <v>318.14999999999998</v>
          </cell>
          <cell r="BV124">
            <v>738.15</v>
          </cell>
          <cell r="BX124">
            <v>268.8</v>
          </cell>
          <cell r="BY124">
            <v>288.75</v>
          </cell>
          <cell r="BZ124">
            <v>557.54999999999995</v>
          </cell>
          <cell r="CB124">
            <v>101.85</v>
          </cell>
          <cell r="CC124">
            <v>69.3</v>
          </cell>
          <cell r="CD124">
            <v>171.15</v>
          </cell>
          <cell r="CF124">
            <v>34.65</v>
          </cell>
          <cell r="CG124">
            <v>34.65</v>
          </cell>
          <cell r="CH124">
            <v>69.3</v>
          </cell>
          <cell r="CJ124">
            <v>3927</v>
          </cell>
          <cell r="CK124">
            <v>4435.2</v>
          </cell>
          <cell r="CL124">
            <v>8362.2000000000007</v>
          </cell>
        </row>
        <row r="125">
          <cell r="K125">
            <v>2.8398555674842503</v>
          </cell>
          <cell r="L125">
            <v>2.6902887139118228</v>
          </cell>
          <cell r="N125">
            <v>1.5528860240256943</v>
          </cell>
          <cell r="O125">
            <v>2.5361155698233153</v>
          </cell>
          <cell r="Q125">
            <v>1.7365577566244332</v>
          </cell>
          <cell r="R125">
            <v>3.3561957018751101</v>
          </cell>
          <cell r="U125" t="str">
            <v xml:space="preserve">     17</v>
          </cell>
          <cell r="W125">
            <v>325.52</v>
          </cell>
          <cell r="X125">
            <v>358.8</v>
          </cell>
          <cell r="Y125">
            <v>684.32</v>
          </cell>
          <cell r="AB125">
            <v>77.475247524752461</v>
          </cell>
          <cell r="AC125">
            <v>79.310344827586206</v>
          </cell>
          <cell r="AD125">
            <v>78.42669845053635</v>
          </cell>
          <cell r="AF125">
            <v>531.29999999999995</v>
          </cell>
          <cell r="AG125">
            <v>535.5</v>
          </cell>
          <cell r="AH125">
            <v>1066.8</v>
          </cell>
          <cell r="AJ125">
            <v>84.474123539232053</v>
          </cell>
          <cell r="AK125">
            <v>86.148648648648646</v>
          </cell>
          <cell r="AL125">
            <v>85.306465155331651</v>
          </cell>
          <cell r="AP125" t="str">
            <v xml:space="preserve">               CPS</v>
          </cell>
          <cell r="AQ125">
            <v>140</v>
          </cell>
          <cell r="AS125">
            <v>6</v>
          </cell>
          <cell r="AU125">
            <v>9</v>
          </cell>
          <cell r="AW125">
            <v>7</v>
          </cell>
          <cell r="AY125">
            <v>2</v>
          </cell>
          <cell r="BC125" t="str">
            <v xml:space="preserve">  45-49</v>
          </cell>
          <cell r="BD125">
            <v>225.75</v>
          </cell>
          <cell r="BE125">
            <v>380.1</v>
          </cell>
          <cell r="BF125">
            <v>605.85</v>
          </cell>
          <cell r="BH125">
            <v>993.3</v>
          </cell>
          <cell r="BI125">
            <v>1245.3</v>
          </cell>
          <cell r="BJ125">
            <v>2238.6</v>
          </cell>
          <cell r="BL125">
            <v>1218</v>
          </cell>
          <cell r="BM125">
            <v>1334.55</v>
          </cell>
          <cell r="BN125">
            <v>2552.5500000000002</v>
          </cell>
          <cell r="BP125">
            <v>165.9</v>
          </cell>
          <cell r="BQ125">
            <v>179.55</v>
          </cell>
          <cell r="BR125">
            <v>345.45</v>
          </cell>
          <cell r="BT125">
            <v>278.25</v>
          </cell>
          <cell r="BU125">
            <v>183.75</v>
          </cell>
          <cell r="BV125">
            <v>462</v>
          </cell>
          <cell r="BX125">
            <v>244.65</v>
          </cell>
          <cell r="BY125">
            <v>254.1</v>
          </cell>
          <cell r="BZ125">
            <v>498.75</v>
          </cell>
          <cell r="CB125">
            <v>103.95</v>
          </cell>
          <cell r="CC125">
            <v>44.1</v>
          </cell>
          <cell r="CD125">
            <v>148.05000000000001</v>
          </cell>
          <cell r="CF125">
            <v>18.899999999999999</v>
          </cell>
          <cell r="CG125">
            <v>27.3</v>
          </cell>
          <cell r="CH125">
            <v>46.2</v>
          </cell>
          <cell r="CJ125">
            <v>3248.7</v>
          </cell>
          <cell r="CK125">
            <v>3648.75</v>
          </cell>
          <cell r="CL125">
            <v>6897.45</v>
          </cell>
        </row>
        <row r="126">
          <cell r="B126" t="str">
            <v xml:space="preserve">Source: Population and Housing Census 2000. </v>
          </cell>
          <cell r="U126" t="str">
            <v xml:space="preserve">     18</v>
          </cell>
          <cell r="W126">
            <v>279.76</v>
          </cell>
          <cell r="X126">
            <v>226.72</v>
          </cell>
          <cell r="Y126">
            <v>506.48</v>
          </cell>
          <cell r="AB126">
            <v>57.974137931034477</v>
          </cell>
          <cell r="AC126">
            <v>59.078590785907856</v>
          </cell>
          <cell r="AD126">
            <v>58.46338535414165</v>
          </cell>
          <cell r="AF126">
            <v>385.35</v>
          </cell>
          <cell r="AG126">
            <v>411.6</v>
          </cell>
          <cell r="AH126">
            <v>796.95</v>
          </cell>
          <cell r="AJ126">
            <v>66.727272727272734</v>
          </cell>
          <cell r="AK126">
            <v>73.134328358208961</v>
          </cell>
          <cell r="AL126">
            <v>69.889502762430936</v>
          </cell>
          <cell r="BC126" t="str">
            <v xml:space="preserve">  50-54</v>
          </cell>
          <cell r="BD126">
            <v>205.8</v>
          </cell>
          <cell r="BE126">
            <v>319.2</v>
          </cell>
          <cell r="BF126">
            <v>525</v>
          </cell>
          <cell r="BH126">
            <v>915.6</v>
          </cell>
          <cell r="BI126">
            <v>1228.5</v>
          </cell>
          <cell r="BJ126">
            <v>2144.1</v>
          </cell>
          <cell r="BL126">
            <v>829.5</v>
          </cell>
          <cell r="BM126">
            <v>874.65</v>
          </cell>
          <cell r="BN126">
            <v>1704.15</v>
          </cell>
          <cell r="BP126">
            <v>72.45</v>
          </cell>
          <cell r="BQ126">
            <v>93.45</v>
          </cell>
          <cell r="BR126">
            <v>165.9</v>
          </cell>
          <cell r="BT126">
            <v>186.9</v>
          </cell>
          <cell r="BU126">
            <v>131.25</v>
          </cell>
          <cell r="BV126">
            <v>318.14999999999998</v>
          </cell>
          <cell r="BX126">
            <v>219.45</v>
          </cell>
          <cell r="BY126">
            <v>149.1</v>
          </cell>
          <cell r="BZ126">
            <v>368.55</v>
          </cell>
          <cell r="CB126">
            <v>87.15</v>
          </cell>
          <cell r="CC126">
            <v>21</v>
          </cell>
          <cell r="CD126">
            <v>108.15</v>
          </cell>
          <cell r="CF126">
            <v>23.1</v>
          </cell>
          <cell r="CG126">
            <v>16.8</v>
          </cell>
          <cell r="CH126">
            <v>39.9</v>
          </cell>
          <cell r="CJ126">
            <v>2539.9499999999998</v>
          </cell>
          <cell r="CK126">
            <v>2833.95</v>
          </cell>
          <cell r="CL126">
            <v>5373.9</v>
          </cell>
        </row>
        <row r="127">
          <cell r="I127" t="str">
            <v xml:space="preserve">Source: Population and Housing  Census 2000. </v>
          </cell>
          <cell r="U127" t="str">
            <v xml:space="preserve">     19</v>
          </cell>
          <cell r="W127">
            <v>217.36</v>
          </cell>
          <cell r="X127">
            <v>191.36</v>
          </cell>
          <cell r="Y127">
            <v>408.72</v>
          </cell>
          <cell r="AB127">
            <v>44.753747323340477</v>
          </cell>
          <cell r="AC127">
            <v>42.592592592592595</v>
          </cell>
          <cell r="AD127">
            <v>43.715239154616242</v>
          </cell>
          <cell r="AF127">
            <v>295.05</v>
          </cell>
          <cell r="AG127">
            <v>316.05</v>
          </cell>
          <cell r="AH127">
            <v>611.1</v>
          </cell>
          <cell r="AJ127">
            <v>51.559633027522935</v>
          </cell>
          <cell r="AK127">
            <v>59.251968503937015</v>
          </cell>
          <cell r="AL127">
            <v>55.270655270655269</v>
          </cell>
          <cell r="AP127" t="str">
            <v>TOTAL</v>
          </cell>
          <cell r="AQ127">
            <v>13958</v>
          </cell>
          <cell r="AS127">
            <v>1343</v>
          </cell>
          <cell r="AU127">
            <v>2248</v>
          </cell>
          <cell r="AW127">
            <v>1467</v>
          </cell>
          <cell r="AY127">
            <v>330</v>
          </cell>
          <cell r="BC127" t="str">
            <v xml:space="preserve">  55-59</v>
          </cell>
          <cell r="BD127">
            <v>159.6</v>
          </cell>
          <cell r="BE127">
            <v>294</v>
          </cell>
          <cell r="BF127">
            <v>453.6</v>
          </cell>
          <cell r="BH127">
            <v>842.1</v>
          </cell>
          <cell r="BI127">
            <v>1055.25</v>
          </cell>
          <cell r="BJ127">
            <v>1897.35</v>
          </cell>
          <cell r="BL127">
            <v>533.4</v>
          </cell>
          <cell r="BM127">
            <v>498.75</v>
          </cell>
          <cell r="BN127">
            <v>1032.1500000000001</v>
          </cell>
          <cell r="BP127">
            <v>46.2</v>
          </cell>
          <cell r="BQ127">
            <v>53.55</v>
          </cell>
          <cell r="BR127">
            <v>99.75</v>
          </cell>
          <cell r="BT127">
            <v>133.35</v>
          </cell>
          <cell r="BU127">
            <v>99.75</v>
          </cell>
          <cell r="BV127">
            <v>233.1</v>
          </cell>
          <cell r="BX127">
            <v>144.9</v>
          </cell>
          <cell r="BY127">
            <v>113.4</v>
          </cell>
          <cell r="BZ127">
            <v>258.3</v>
          </cell>
          <cell r="CB127">
            <v>50.4</v>
          </cell>
          <cell r="CC127">
            <v>14.7</v>
          </cell>
          <cell r="CD127">
            <v>65.099999999999994</v>
          </cell>
          <cell r="CF127">
            <v>15.75</v>
          </cell>
          <cell r="CG127">
            <v>13.65</v>
          </cell>
          <cell r="CH127">
            <v>29.4</v>
          </cell>
          <cell r="CJ127">
            <v>1925.7</v>
          </cell>
          <cell r="CK127">
            <v>2143.0500000000002</v>
          </cell>
          <cell r="CL127">
            <v>4068.75</v>
          </cell>
        </row>
        <row r="128">
          <cell r="U128" t="str">
            <v xml:space="preserve">   15-19</v>
          </cell>
          <cell r="W128">
            <v>1678.56</v>
          </cell>
          <cell r="X128">
            <v>1599.52</v>
          </cell>
          <cell r="Y128">
            <v>3278.08</v>
          </cell>
          <cell r="AB128">
            <v>72.571942446043153</v>
          </cell>
          <cell r="AC128">
            <v>73.098859315589365</v>
          </cell>
          <cell r="AD128">
            <v>72.828096118299442</v>
          </cell>
          <cell r="AF128">
            <v>2421.3000000000002</v>
          </cell>
          <cell r="AG128">
            <v>2537.85</v>
          </cell>
          <cell r="AH128">
            <v>4959.1499999999996</v>
          </cell>
          <cell r="AJ128">
            <v>79.189560439560438</v>
          </cell>
          <cell r="AK128">
            <v>82.632478632478637</v>
          </cell>
          <cell r="AL128">
            <v>80.914853520644172</v>
          </cell>
          <cell r="BC128" t="str">
            <v xml:space="preserve">  60-64</v>
          </cell>
          <cell r="BD128">
            <v>177.45</v>
          </cell>
          <cell r="BE128">
            <v>366.45</v>
          </cell>
          <cell r="BF128">
            <v>543.9</v>
          </cell>
          <cell r="BH128">
            <v>709.8</v>
          </cell>
          <cell r="BI128">
            <v>1089.9000000000001</v>
          </cell>
          <cell r="BJ128">
            <v>1799.7</v>
          </cell>
          <cell r="BL128">
            <v>418.95</v>
          </cell>
          <cell r="BM128">
            <v>260.39999999999998</v>
          </cell>
          <cell r="BN128">
            <v>679.35</v>
          </cell>
          <cell r="BP128">
            <v>35.700000000000003</v>
          </cell>
          <cell r="BQ128">
            <v>23.1</v>
          </cell>
          <cell r="BR128">
            <v>58.8</v>
          </cell>
          <cell r="BT128">
            <v>78.75</v>
          </cell>
          <cell r="BU128">
            <v>63</v>
          </cell>
          <cell r="BV128">
            <v>141.75</v>
          </cell>
          <cell r="BX128">
            <v>92.4</v>
          </cell>
          <cell r="BY128">
            <v>76.650000000000006</v>
          </cell>
          <cell r="BZ128">
            <v>169.05</v>
          </cell>
          <cell r="CB128">
            <v>28.35</v>
          </cell>
          <cell r="CC128">
            <v>6.3</v>
          </cell>
          <cell r="CD128">
            <v>34.65</v>
          </cell>
          <cell r="CF128">
            <v>19.95</v>
          </cell>
          <cell r="CG128">
            <v>24.15</v>
          </cell>
          <cell r="CH128">
            <v>44.1</v>
          </cell>
          <cell r="CJ128">
            <v>1561.35</v>
          </cell>
          <cell r="CK128">
            <v>1909.95</v>
          </cell>
          <cell r="CL128">
            <v>3471.3</v>
          </cell>
        </row>
        <row r="129">
          <cell r="B129" t="str">
            <v>Graphs Education</v>
          </cell>
          <cell r="G129" t="str">
            <v>Main</v>
          </cell>
          <cell r="I129" t="str">
            <v>Social</v>
          </cell>
          <cell r="AP129" t="str">
            <v xml:space="preserve"> Source:  Department  of  Education</v>
          </cell>
          <cell r="BC129" t="str">
            <v xml:space="preserve">  65-69</v>
          </cell>
          <cell r="BD129">
            <v>195.3</v>
          </cell>
          <cell r="BE129">
            <v>346.5</v>
          </cell>
          <cell r="BF129">
            <v>541.79999999999995</v>
          </cell>
          <cell r="BH129">
            <v>550.20000000000005</v>
          </cell>
          <cell r="BI129">
            <v>845.25</v>
          </cell>
          <cell r="BJ129">
            <v>1395.45</v>
          </cell>
          <cell r="BL129">
            <v>239.4</v>
          </cell>
          <cell r="BM129">
            <v>156.44999999999999</v>
          </cell>
          <cell r="BN129">
            <v>395.85</v>
          </cell>
          <cell r="BP129">
            <v>21</v>
          </cell>
          <cell r="BQ129">
            <v>14.7</v>
          </cell>
          <cell r="BR129">
            <v>35.700000000000003</v>
          </cell>
          <cell r="BT129">
            <v>45.15</v>
          </cell>
          <cell r="BU129">
            <v>28.35</v>
          </cell>
          <cell r="BV129">
            <v>73.5</v>
          </cell>
          <cell r="BX129">
            <v>50.4</v>
          </cell>
          <cell r="BY129">
            <v>39.9</v>
          </cell>
          <cell r="BZ129">
            <v>90.3</v>
          </cell>
          <cell r="CB129">
            <v>18.899999999999999</v>
          </cell>
          <cell r="CC129">
            <v>3.15</v>
          </cell>
          <cell r="CD129">
            <v>22.05</v>
          </cell>
          <cell r="CF129">
            <v>14.7</v>
          </cell>
          <cell r="CG129">
            <v>15.75</v>
          </cell>
          <cell r="CH129">
            <v>30.45</v>
          </cell>
          <cell r="CJ129">
            <v>1135.05</v>
          </cell>
          <cell r="CK129">
            <v>1450.05</v>
          </cell>
          <cell r="CL129">
            <v>2585.1</v>
          </cell>
        </row>
        <row r="130">
          <cell r="U130" t="str">
            <v xml:space="preserve">     20</v>
          </cell>
          <cell r="W130">
            <v>111.28</v>
          </cell>
          <cell r="X130">
            <v>116.48</v>
          </cell>
          <cell r="Y130">
            <v>227.76</v>
          </cell>
          <cell r="AB130">
            <v>25.235849056603776</v>
          </cell>
          <cell r="AC130">
            <v>25.74712643678161</v>
          </cell>
          <cell r="AD130">
            <v>25.494761350407448</v>
          </cell>
          <cell r="AF130">
            <v>185.85</v>
          </cell>
          <cell r="AG130">
            <v>199.5</v>
          </cell>
          <cell r="AH130">
            <v>385.35</v>
          </cell>
          <cell r="AJ130">
            <v>35.188866799204774</v>
          </cell>
          <cell r="AK130">
            <v>38.46153846153846</v>
          </cell>
          <cell r="AL130">
            <v>36.810431293881649</v>
          </cell>
          <cell r="BC130" t="str">
            <v xml:space="preserve">  70-74</v>
          </cell>
          <cell r="BD130">
            <v>175.35</v>
          </cell>
          <cell r="BE130">
            <v>236.25</v>
          </cell>
          <cell r="BF130">
            <v>411.6</v>
          </cell>
          <cell r="BH130">
            <v>359.1</v>
          </cell>
          <cell r="BI130">
            <v>558.6</v>
          </cell>
          <cell r="BJ130">
            <v>917.7</v>
          </cell>
          <cell r="BL130">
            <v>114.45</v>
          </cell>
          <cell r="BM130">
            <v>80.849999999999994</v>
          </cell>
          <cell r="BN130">
            <v>195.3</v>
          </cell>
          <cell r="BP130">
            <v>18.899999999999999</v>
          </cell>
          <cell r="BQ130">
            <v>13.65</v>
          </cell>
          <cell r="BR130">
            <v>32.549999999999997</v>
          </cell>
          <cell r="BT130">
            <v>25.2</v>
          </cell>
          <cell r="BU130">
            <v>22.05</v>
          </cell>
          <cell r="BV130">
            <v>47.25</v>
          </cell>
          <cell r="BX130">
            <v>26.25</v>
          </cell>
          <cell r="BY130">
            <v>23.1</v>
          </cell>
          <cell r="BZ130">
            <v>49.35</v>
          </cell>
          <cell r="CB130">
            <v>9.4499999999999993</v>
          </cell>
          <cell r="CC130">
            <v>3.15</v>
          </cell>
          <cell r="CD130">
            <v>12.6</v>
          </cell>
          <cell r="CF130">
            <v>9.4499999999999993</v>
          </cell>
          <cell r="CG130">
            <v>10.5</v>
          </cell>
          <cell r="CH130">
            <v>19.95</v>
          </cell>
          <cell r="CJ130">
            <v>738.15</v>
          </cell>
          <cell r="CK130">
            <v>948.15</v>
          </cell>
          <cell r="CL130">
            <v>1686.3</v>
          </cell>
        </row>
        <row r="131">
          <cell r="B131" t="str">
            <v>A.</v>
          </cell>
          <cell r="C131" t="str">
            <v>Percentage illiterate males  by age and type of birth place</v>
          </cell>
          <cell r="U131" t="str">
            <v xml:space="preserve">     21</v>
          </cell>
          <cell r="W131">
            <v>83.2</v>
          </cell>
          <cell r="X131">
            <v>78</v>
          </cell>
          <cell r="Y131">
            <v>161.19999999999999</v>
          </cell>
          <cell r="AB131">
            <v>17.505470459518602</v>
          </cell>
          <cell r="AC131">
            <v>18.382352941176471</v>
          </cell>
          <cell r="AD131">
            <v>17.919075144508671</v>
          </cell>
          <cell r="AF131">
            <v>122.85</v>
          </cell>
          <cell r="AG131">
            <v>148.05000000000001</v>
          </cell>
          <cell r="AH131">
            <v>270.89999999999998</v>
          </cell>
          <cell r="AJ131">
            <v>25.269978401727862</v>
          </cell>
          <cell r="AK131">
            <v>28.08764940239044</v>
          </cell>
          <cell r="AL131">
            <v>26.73575129533679</v>
          </cell>
          <cell r="BC131" t="str">
            <v xml:space="preserve">  75-79</v>
          </cell>
          <cell r="BD131">
            <v>110.25</v>
          </cell>
          <cell r="BE131">
            <v>165.9</v>
          </cell>
          <cell r="BF131">
            <v>276.14999999999998</v>
          </cell>
          <cell r="BH131">
            <v>258.3</v>
          </cell>
          <cell r="BI131">
            <v>350.7</v>
          </cell>
          <cell r="BJ131">
            <v>609</v>
          </cell>
          <cell r="BL131">
            <v>63</v>
          </cell>
          <cell r="BM131">
            <v>35.700000000000003</v>
          </cell>
          <cell r="BN131">
            <v>98.7</v>
          </cell>
          <cell r="BP131">
            <v>1.05</v>
          </cell>
          <cell r="BQ131">
            <v>4.2</v>
          </cell>
          <cell r="BR131">
            <v>5.25</v>
          </cell>
          <cell r="BT131">
            <v>9.4499999999999993</v>
          </cell>
          <cell r="BU131">
            <v>4.2</v>
          </cell>
          <cell r="BV131">
            <v>13.65</v>
          </cell>
          <cell r="BX131">
            <v>9.4499999999999993</v>
          </cell>
          <cell r="BY131">
            <v>5.25</v>
          </cell>
          <cell r="BZ131">
            <v>14.7</v>
          </cell>
          <cell r="CB131">
            <v>7.35</v>
          </cell>
          <cell r="CC131">
            <v>0</v>
          </cell>
          <cell r="CD131">
            <v>7.35</v>
          </cell>
          <cell r="CF131">
            <v>6.3</v>
          </cell>
          <cell r="CG131">
            <v>12.6</v>
          </cell>
          <cell r="CH131">
            <v>18.899999999999999</v>
          </cell>
          <cell r="CJ131">
            <v>465.15</v>
          </cell>
          <cell r="CK131">
            <v>578.54999999999995</v>
          </cell>
          <cell r="CL131">
            <v>1043.7</v>
          </cell>
        </row>
        <row r="132">
          <cell r="B132" t="str">
            <v>B.</v>
          </cell>
          <cell r="C132" t="str">
            <v>Percentage of persons attending school by age and sex.</v>
          </cell>
          <cell r="U132" t="str">
            <v xml:space="preserve">     22</v>
          </cell>
          <cell r="W132">
            <v>29.12</v>
          </cell>
          <cell r="X132">
            <v>41.6</v>
          </cell>
          <cell r="Y132">
            <v>70.72</v>
          </cell>
          <cell r="AB132">
            <v>6.6350710900473935</v>
          </cell>
          <cell r="AC132">
            <v>10.638297872340425</v>
          </cell>
          <cell r="AD132">
            <v>8.5213032581453643</v>
          </cell>
          <cell r="AF132">
            <v>86.1</v>
          </cell>
          <cell r="AG132">
            <v>92.4</v>
          </cell>
          <cell r="AH132">
            <v>178.5</v>
          </cell>
          <cell r="AJ132">
            <v>17.982456140350877</v>
          </cell>
          <cell r="AK132">
            <v>19.642857142857142</v>
          </cell>
          <cell r="AL132">
            <v>18.805309734513273</v>
          </cell>
          <cell r="BC132" t="str">
            <v xml:space="preserve">  80-84</v>
          </cell>
          <cell r="BD132">
            <v>87.15</v>
          </cell>
          <cell r="BE132">
            <v>132.30000000000001</v>
          </cell>
          <cell r="BF132">
            <v>219.45</v>
          </cell>
          <cell r="BH132">
            <v>147</v>
          </cell>
          <cell r="BI132">
            <v>248.85</v>
          </cell>
          <cell r="BJ132">
            <v>395.85</v>
          </cell>
          <cell r="BL132">
            <v>27.3</v>
          </cell>
          <cell r="BM132">
            <v>16.8</v>
          </cell>
          <cell r="BN132">
            <v>44.1</v>
          </cell>
          <cell r="BP132">
            <v>0</v>
          </cell>
          <cell r="BQ132">
            <v>5.25</v>
          </cell>
          <cell r="BR132">
            <v>5.25</v>
          </cell>
          <cell r="BT132">
            <v>4.2</v>
          </cell>
          <cell r="BU132">
            <v>10.5</v>
          </cell>
          <cell r="BV132">
            <v>14.7</v>
          </cell>
          <cell r="BX132">
            <v>4.2</v>
          </cell>
          <cell r="BY132">
            <v>7.35</v>
          </cell>
          <cell r="BZ132">
            <v>11.55</v>
          </cell>
          <cell r="CB132">
            <v>1.05</v>
          </cell>
          <cell r="CC132">
            <v>2.1</v>
          </cell>
          <cell r="CD132">
            <v>3.15</v>
          </cell>
          <cell r="CF132">
            <v>8.4</v>
          </cell>
          <cell r="CG132">
            <v>28.35</v>
          </cell>
          <cell r="CH132">
            <v>36.75</v>
          </cell>
          <cell r="CJ132">
            <v>279.3</v>
          </cell>
          <cell r="CK132">
            <v>451.5</v>
          </cell>
          <cell r="CL132">
            <v>730.8</v>
          </cell>
        </row>
        <row r="133">
          <cell r="B133" t="str">
            <v xml:space="preserve">C. </v>
          </cell>
          <cell r="C133" t="str">
            <v>Relative no. of male students by level of education, Sept. 2000</v>
          </cell>
          <cell r="U133" t="str">
            <v xml:space="preserve">     23</v>
          </cell>
          <cell r="W133">
            <v>26</v>
          </cell>
          <cell r="X133">
            <v>27.04</v>
          </cell>
          <cell r="Y133">
            <v>53.04</v>
          </cell>
          <cell r="AB133">
            <v>5.8962264150943398</v>
          </cell>
          <cell r="AC133">
            <v>5.6644880174291936</v>
          </cell>
          <cell r="AD133">
            <v>5.7757644394110983</v>
          </cell>
          <cell r="AF133">
            <v>48.3</v>
          </cell>
          <cell r="AG133">
            <v>74.55</v>
          </cell>
          <cell r="AH133">
            <v>122.85</v>
          </cell>
          <cell r="AJ133">
            <v>10.244988864142538</v>
          </cell>
          <cell r="AK133">
            <v>13.813229571984435</v>
          </cell>
          <cell r="AL133">
            <v>12.149532710280372</v>
          </cell>
          <cell r="AX133" t="str">
            <v>Main</v>
          </cell>
          <cell r="AY133" t="str">
            <v>Social</v>
          </cell>
          <cell r="AZ133" t="str">
            <v>Graphs</v>
          </cell>
          <cell r="BC133" t="str">
            <v xml:space="preserve">  85-89</v>
          </cell>
          <cell r="BD133">
            <v>35.700000000000003</v>
          </cell>
          <cell r="BE133">
            <v>85.05</v>
          </cell>
          <cell r="BF133">
            <v>120.75</v>
          </cell>
          <cell r="BH133">
            <v>50.4</v>
          </cell>
          <cell r="BI133">
            <v>117.6</v>
          </cell>
          <cell r="BJ133">
            <v>168</v>
          </cell>
          <cell r="BL133">
            <v>12.6</v>
          </cell>
          <cell r="BM133">
            <v>12.6</v>
          </cell>
          <cell r="BN133">
            <v>25.2</v>
          </cell>
          <cell r="BP133">
            <v>0</v>
          </cell>
          <cell r="BQ133">
            <v>2.1</v>
          </cell>
          <cell r="BR133">
            <v>2.1</v>
          </cell>
          <cell r="BT133">
            <v>1.05</v>
          </cell>
          <cell r="BU133">
            <v>1.05</v>
          </cell>
          <cell r="BV133">
            <v>2.1</v>
          </cell>
          <cell r="BX133">
            <v>2.1</v>
          </cell>
          <cell r="BY133">
            <v>2.1</v>
          </cell>
          <cell r="BZ133">
            <v>4.2</v>
          </cell>
          <cell r="CB133">
            <v>1.05</v>
          </cell>
          <cell r="CC133">
            <v>0</v>
          </cell>
          <cell r="CD133">
            <v>1.05</v>
          </cell>
          <cell r="CF133">
            <v>17.850000000000001</v>
          </cell>
          <cell r="CG133">
            <v>29.4</v>
          </cell>
          <cell r="CH133">
            <v>47.25</v>
          </cell>
          <cell r="CJ133">
            <v>120.75</v>
          </cell>
          <cell r="CK133">
            <v>249.9</v>
          </cell>
          <cell r="CL133">
            <v>370.65</v>
          </cell>
        </row>
        <row r="134">
          <cell r="B134" t="str">
            <v>D.</v>
          </cell>
          <cell r="C134" t="str">
            <v>Relative no. of female students by level of education, Sept. 2000</v>
          </cell>
          <cell r="U134" t="str">
            <v xml:space="preserve">     24</v>
          </cell>
          <cell r="W134">
            <v>17.68</v>
          </cell>
          <cell r="X134">
            <v>20.8</v>
          </cell>
          <cell r="Y134">
            <v>38.479999999999997</v>
          </cell>
          <cell r="AB134">
            <v>3.9443155452436192</v>
          </cell>
          <cell r="AC134">
            <v>4.9140049140049147</v>
          </cell>
          <cell r="AD134">
            <v>4.4152744630071608</v>
          </cell>
          <cell r="AF134">
            <v>31.5</v>
          </cell>
          <cell r="AG134">
            <v>42</v>
          </cell>
          <cell r="AH134">
            <v>73.5</v>
          </cell>
          <cell r="AJ134">
            <v>6.8027210884353737</v>
          </cell>
          <cell r="AK134">
            <v>7.7669902912621351</v>
          </cell>
          <cell r="AL134">
            <v>7.3221757322175733</v>
          </cell>
          <cell r="AP134" t="str">
            <v>Table 406.  Students by place of residence and level of education, sept. 2000</v>
          </cell>
          <cell r="BC134" t="str">
            <v xml:space="preserve">  90-94</v>
          </cell>
          <cell r="BD134">
            <v>15.75</v>
          </cell>
          <cell r="BE134">
            <v>37.799999999999997</v>
          </cell>
          <cell r="BF134">
            <v>53.55</v>
          </cell>
          <cell r="BH134">
            <v>22.05</v>
          </cell>
          <cell r="BI134">
            <v>47.25</v>
          </cell>
          <cell r="BJ134">
            <v>69.3</v>
          </cell>
          <cell r="BL134">
            <v>1.05</v>
          </cell>
          <cell r="BM134">
            <v>2.1</v>
          </cell>
          <cell r="BN134">
            <v>3.15</v>
          </cell>
          <cell r="BP134">
            <v>0</v>
          </cell>
          <cell r="BQ134">
            <v>0</v>
          </cell>
          <cell r="BR134">
            <v>0</v>
          </cell>
          <cell r="BT134">
            <v>0</v>
          </cell>
          <cell r="BU134">
            <v>1.05</v>
          </cell>
          <cell r="BV134">
            <v>1.05</v>
          </cell>
          <cell r="BX134">
            <v>0</v>
          </cell>
          <cell r="BY134">
            <v>4.2</v>
          </cell>
          <cell r="BZ134">
            <v>4.2</v>
          </cell>
          <cell r="CB134">
            <v>0</v>
          </cell>
          <cell r="CC134">
            <v>0</v>
          </cell>
          <cell r="CD134">
            <v>0</v>
          </cell>
          <cell r="CF134">
            <v>4.2</v>
          </cell>
          <cell r="CG134">
            <v>19.95</v>
          </cell>
          <cell r="CH134">
            <v>24.15</v>
          </cell>
          <cell r="CJ134">
            <v>43.05</v>
          </cell>
          <cell r="CK134">
            <v>112.35</v>
          </cell>
          <cell r="CL134">
            <v>155.4</v>
          </cell>
        </row>
        <row r="135">
          <cell r="B135" t="str">
            <v>E.</v>
          </cell>
          <cell r="C135" t="str">
            <v>Students by language mostly spoken and level of education</v>
          </cell>
          <cell r="U135" t="str">
            <v xml:space="preserve">   20-24</v>
          </cell>
          <cell r="W135">
            <v>474.6</v>
          </cell>
          <cell r="X135">
            <v>556.5</v>
          </cell>
          <cell r="Y135">
            <v>1031.0999999999999</v>
          </cell>
          <cell r="AB135">
            <v>19.550173010380625</v>
          </cell>
          <cell r="AC135">
            <v>21.431459765467039</v>
          </cell>
          <cell r="AD135">
            <v>20.522466039707417</v>
          </cell>
          <cell r="AF135">
            <v>474.6</v>
          </cell>
          <cell r="AG135">
            <v>556.5</v>
          </cell>
          <cell r="AH135">
            <v>1031.0999999999999</v>
          </cell>
          <cell r="AJ135">
            <v>19.550173010380625</v>
          </cell>
          <cell r="AK135">
            <v>21.431459765467039</v>
          </cell>
          <cell r="AL135">
            <v>20.522466039707417</v>
          </cell>
          <cell r="BC135" t="str">
            <v xml:space="preserve">  95+</v>
          </cell>
          <cell r="BD135">
            <v>7.35</v>
          </cell>
          <cell r="BE135">
            <v>15.75</v>
          </cell>
          <cell r="BF135">
            <v>23.1</v>
          </cell>
          <cell r="BH135">
            <v>1.05</v>
          </cell>
          <cell r="BI135">
            <v>8.4</v>
          </cell>
          <cell r="BJ135">
            <v>9.4499999999999993</v>
          </cell>
          <cell r="BL135">
            <v>0</v>
          </cell>
          <cell r="BM135">
            <v>0</v>
          </cell>
          <cell r="BN135">
            <v>0</v>
          </cell>
          <cell r="BP135">
            <v>0</v>
          </cell>
          <cell r="BQ135">
            <v>0</v>
          </cell>
          <cell r="BR135">
            <v>0</v>
          </cell>
          <cell r="BT135">
            <v>0</v>
          </cell>
          <cell r="BU135">
            <v>1.05</v>
          </cell>
          <cell r="BV135">
            <v>1.05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F135">
            <v>3.15</v>
          </cell>
          <cell r="CG135">
            <v>11.55</v>
          </cell>
          <cell r="CH135">
            <v>14.7</v>
          </cell>
          <cell r="CJ135">
            <v>11.55</v>
          </cell>
          <cell r="CK135">
            <v>36.75</v>
          </cell>
          <cell r="CL135">
            <v>48.3</v>
          </cell>
        </row>
        <row r="136">
          <cell r="B136" t="str">
            <v>F.</v>
          </cell>
          <cell r="C136" t="str">
            <v>Students by place of residence and level of education</v>
          </cell>
          <cell r="BC136" t="str">
            <v>Not rep.</v>
          </cell>
          <cell r="BD136">
            <v>2.1</v>
          </cell>
          <cell r="BE136">
            <v>2.1</v>
          </cell>
          <cell r="BF136">
            <v>4.2</v>
          </cell>
          <cell r="BH136">
            <v>9.4499999999999993</v>
          </cell>
          <cell r="BI136">
            <v>7.35</v>
          </cell>
          <cell r="BJ136">
            <v>16.8</v>
          </cell>
          <cell r="BL136">
            <v>8.4</v>
          </cell>
          <cell r="BM136">
            <v>7.35</v>
          </cell>
          <cell r="BN136">
            <v>15.75</v>
          </cell>
          <cell r="BP136">
            <v>0</v>
          </cell>
          <cell r="BQ136">
            <v>1.05</v>
          </cell>
          <cell r="BR136">
            <v>1.05</v>
          </cell>
          <cell r="BT136">
            <v>1.05</v>
          </cell>
          <cell r="BU136">
            <v>1.05</v>
          </cell>
          <cell r="BV136">
            <v>2.1</v>
          </cell>
          <cell r="BX136">
            <v>0</v>
          </cell>
          <cell r="BY136">
            <v>2.1</v>
          </cell>
          <cell r="BZ136">
            <v>2.1</v>
          </cell>
          <cell r="CB136">
            <v>1.05</v>
          </cell>
          <cell r="CC136">
            <v>0</v>
          </cell>
          <cell r="CD136">
            <v>1.05</v>
          </cell>
          <cell r="CF136">
            <v>6.3</v>
          </cell>
          <cell r="CG136">
            <v>8.4</v>
          </cell>
          <cell r="CH136">
            <v>14.7</v>
          </cell>
          <cell r="CJ136">
            <v>28.35</v>
          </cell>
          <cell r="CK136">
            <v>29.4</v>
          </cell>
          <cell r="CL136">
            <v>57.75</v>
          </cell>
        </row>
        <row r="137">
          <cell r="B137" t="str">
            <v>G.</v>
          </cell>
          <cell r="C137" t="str">
            <v>% of students who passed their exams in 1998/1999 and 1999/2000</v>
          </cell>
          <cell r="U137" t="str">
            <v>Source: Population Census 1991, 2000</v>
          </cell>
          <cell r="AS137" t="str">
            <v>Noord</v>
          </cell>
          <cell r="AT137" t="str">
            <v>O'stad</v>
          </cell>
          <cell r="AU137" t="str">
            <v>O'stad</v>
          </cell>
          <cell r="AV137" t="str">
            <v>Paradera</v>
          </cell>
          <cell r="AW137" t="str">
            <v>Santa</v>
          </cell>
          <cell r="AX137" t="str">
            <v>Savanete</v>
          </cell>
          <cell r="AY137" t="str">
            <v>San Nic.</v>
          </cell>
          <cell r="AZ137" t="str">
            <v>San Nic</v>
          </cell>
          <cell r="BC137" t="str">
            <v>TOTAL</v>
          </cell>
          <cell r="BD137">
            <v>2366.6999999999998</v>
          </cell>
          <cell r="BE137">
            <v>3467.1</v>
          </cell>
          <cell r="BF137">
            <v>5833.8</v>
          </cell>
          <cell r="BH137">
            <v>9497.25</v>
          </cell>
          <cell r="BI137">
            <v>11707.5</v>
          </cell>
          <cell r="BJ137">
            <v>21204.75</v>
          </cell>
          <cell r="BL137">
            <v>10792.95</v>
          </cell>
          <cell r="BM137">
            <v>10736.25</v>
          </cell>
          <cell r="BN137">
            <v>21529.200000000001</v>
          </cell>
          <cell r="BP137">
            <v>1627.5</v>
          </cell>
          <cell r="BQ137">
            <v>2207.1</v>
          </cell>
          <cell r="BR137">
            <v>3834.6</v>
          </cell>
          <cell r="BT137">
            <v>2631.3</v>
          </cell>
          <cell r="BU137">
            <v>2500.0500000000002</v>
          </cell>
          <cell r="BV137">
            <v>5131.3500000000004</v>
          </cell>
          <cell r="BX137">
            <v>1792.35</v>
          </cell>
          <cell r="BY137">
            <v>1839.6</v>
          </cell>
          <cell r="BZ137">
            <v>3631.95</v>
          </cell>
          <cell r="CB137">
            <v>651</v>
          </cell>
          <cell r="CC137">
            <v>403.2</v>
          </cell>
          <cell r="CD137">
            <v>1054.2</v>
          </cell>
          <cell r="CF137">
            <v>283.5</v>
          </cell>
          <cell r="CG137">
            <v>331.8</v>
          </cell>
          <cell r="CH137">
            <v>615.29999999999995</v>
          </cell>
          <cell r="CJ137">
            <v>29642.55</v>
          </cell>
          <cell r="CK137">
            <v>33192.6</v>
          </cell>
          <cell r="CL137">
            <v>62835.15</v>
          </cell>
        </row>
        <row r="138">
          <cell r="B138" t="str">
            <v>H.</v>
          </cell>
          <cell r="C138" t="str">
            <v>Grant-holders for study in Aruba and abroad</v>
          </cell>
          <cell r="AS138" t="str">
            <v>Tanki Leendert</v>
          </cell>
          <cell r="AT138" t="str">
            <v>west</v>
          </cell>
          <cell r="AU138" t="str">
            <v>East</v>
          </cell>
          <cell r="AW138" t="str">
            <v>Cruz</v>
          </cell>
          <cell r="AY138" t="str">
            <v>North</v>
          </cell>
          <cell r="AZ138" t="str">
            <v>South</v>
          </cell>
        </row>
        <row r="139">
          <cell r="BC139" t="str">
            <v>Population and housing census 2000</v>
          </cell>
        </row>
        <row r="141">
          <cell r="AP141" t="str">
            <v xml:space="preserve"> PRE  PRIMARY  LEVEL:</v>
          </cell>
        </row>
        <row r="142">
          <cell r="M142" t="str">
            <v>Main</v>
          </cell>
          <cell r="N142" t="str">
            <v>Social</v>
          </cell>
          <cell r="P142" t="str">
            <v>Graphs</v>
          </cell>
          <cell r="X142" t="str">
            <v>Main</v>
          </cell>
          <cell r="Y142" t="str">
            <v>Social</v>
          </cell>
          <cell r="AA142" t="str">
            <v>Graphs</v>
          </cell>
          <cell r="AI142" t="str">
            <v>Main</v>
          </cell>
          <cell r="AJ142" t="str">
            <v>Social</v>
          </cell>
          <cell r="AL142" t="str">
            <v>Graphs</v>
          </cell>
          <cell r="AP142" t="str">
            <v xml:space="preserve">            Kindergarten</v>
          </cell>
          <cell r="AS142">
            <v>522</v>
          </cell>
          <cell r="AT142">
            <v>408</v>
          </cell>
          <cell r="AU142">
            <v>366</v>
          </cell>
          <cell r="AV142">
            <v>287</v>
          </cell>
          <cell r="AW142">
            <v>374</v>
          </cell>
          <cell r="AX142">
            <v>290</v>
          </cell>
          <cell r="AY142">
            <v>307</v>
          </cell>
          <cell r="AZ142">
            <v>183</v>
          </cell>
        </row>
        <row r="144">
          <cell r="AP144" t="str">
            <v xml:space="preserve"> PRIMARY  LEVEL:</v>
          </cell>
        </row>
        <row r="145">
          <cell r="AP145" t="str">
            <v xml:space="preserve">            Primary  education</v>
          </cell>
          <cell r="AS145">
            <v>1740</v>
          </cell>
          <cell r="AT145">
            <v>1053</v>
          </cell>
          <cell r="AU145">
            <v>1311</v>
          </cell>
          <cell r="AV145">
            <v>903</v>
          </cell>
          <cell r="AW145">
            <v>1322</v>
          </cell>
          <cell r="AX145">
            <v>865</v>
          </cell>
          <cell r="AY145">
            <v>971</v>
          </cell>
          <cell r="AZ145">
            <v>684</v>
          </cell>
        </row>
        <row r="146">
          <cell r="AP146" t="str">
            <v xml:space="preserve">            Special  education  </v>
          </cell>
          <cell r="AS146">
            <v>47</v>
          </cell>
          <cell r="AT146">
            <v>38</v>
          </cell>
          <cell r="AU146">
            <v>44</v>
          </cell>
          <cell r="AV146">
            <v>25</v>
          </cell>
          <cell r="AW146">
            <v>39</v>
          </cell>
          <cell r="AX146">
            <v>32</v>
          </cell>
          <cell r="AY146">
            <v>21</v>
          </cell>
          <cell r="AZ146">
            <v>26</v>
          </cell>
        </row>
        <row r="148">
          <cell r="AP148" t="str">
            <v xml:space="preserve"> SECONDARY  LEVEL:</v>
          </cell>
        </row>
        <row r="149">
          <cell r="AP149" t="str">
            <v xml:space="preserve">            MAVO  </v>
          </cell>
          <cell r="AS149">
            <v>454</v>
          </cell>
          <cell r="AT149">
            <v>250</v>
          </cell>
          <cell r="AU149">
            <v>405</v>
          </cell>
          <cell r="AV149">
            <v>215</v>
          </cell>
          <cell r="AW149">
            <v>317</v>
          </cell>
          <cell r="AX149">
            <v>312</v>
          </cell>
          <cell r="AY149">
            <v>279</v>
          </cell>
          <cell r="AZ149">
            <v>256</v>
          </cell>
        </row>
        <row r="150">
          <cell r="AP150" t="str">
            <v xml:space="preserve">            HAVO/VWO  </v>
          </cell>
          <cell r="AS150">
            <v>337</v>
          </cell>
          <cell r="AT150">
            <v>212</v>
          </cell>
          <cell r="AU150">
            <v>328</v>
          </cell>
          <cell r="AV150">
            <v>182</v>
          </cell>
          <cell r="AW150">
            <v>234</v>
          </cell>
          <cell r="AX150">
            <v>207</v>
          </cell>
          <cell r="AY150">
            <v>132</v>
          </cell>
          <cell r="AZ150">
            <v>131</v>
          </cell>
        </row>
        <row r="151">
          <cell r="AP151" t="str">
            <v xml:space="preserve">               EPB</v>
          </cell>
          <cell r="AS151">
            <v>359</v>
          </cell>
          <cell r="AT151">
            <v>242</v>
          </cell>
          <cell r="AU151">
            <v>341</v>
          </cell>
          <cell r="AV151">
            <v>198</v>
          </cell>
          <cell r="AW151">
            <v>311</v>
          </cell>
          <cell r="AX151">
            <v>198</v>
          </cell>
          <cell r="AY151">
            <v>211</v>
          </cell>
          <cell r="AZ151">
            <v>245</v>
          </cell>
        </row>
        <row r="153">
          <cell r="AP153" t="str">
            <v xml:space="preserve"> MIDDLE  LEVEL</v>
          </cell>
        </row>
        <row r="154">
          <cell r="AP154" t="str">
            <v xml:space="preserve"> PROF.  EDUCATION </v>
          </cell>
        </row>
        <row r="156">
          <cell r="AP156" t="str">
            <v xml:space="preserve">               MTO</v>
          </cell>
          <cell r="AS156">
            <v>75</v>
          </cell>
          <cell r="AT156">
            <v>43</v>
          </cell>
          <cell r="AU156">
            <v>56</v>
          </cell>
          <cell r="AV156">
            <v>38</v>
          </cell>
          <cell r="AW156">
            <v>60</v>
          </cell>
          <cell r="AX156">
            <v>50</v>
          </cell>
          <cell r="AY156">
            <v>38</v>
          </cell>
          <cell r="AZ156">
            <v>31</v>
          </cell>
        </row>
        <row r="157">
          <cell r="AP157" t="str">
            <v xml:space="preserve">               MAO</v>
          </cell>
          <cell r="AS157">
            <v>66</v>
          </cell>
          <cell r="AT157">
            <v>42</v>
          </cell>
          <cell r="AU157">
            <v>65</v>
          </cell>
          <cell r="AV157">
            <v>42</v>
          </cell>
          <cell r="AW157">
            <v>84</v>
          </cell>
          <cell r="AX157">
            <v>38</v>
          </cell>
          <cell r="AY157">
            <v>46</v>
          </cell>
          <cell r="AZ157">
            <v>45</v>
          </cell>
        </row>
        <row r="158">
          <cell r="AP158" t="str">
            <v xml:space="preserve">               AHS</v>
          </cell>
          <cell r="AS158">
            <v>38</v>
          </cell>
          <cell r="AT158">
            <v>14</v>
          </cell>
          <cell r="AU158">
            <v>33</v>
          </cell>
          <cell r="AV158">
            <v>17</v>
          </cell>
          <cell r="AW158">
            <v>9</v>
          </cell>
          <cell r="AX158">
            <v>13</v>
          </cell>
          <cell r="AY158">
            <v>9</v>
          </cell>
          <cell r="AZ158">
            <v>16</v>
          </cell>
        </row>
        <row r="159">
          <cell r="AP159" t="str">
            <v xml:space="preserve">               CPS</v>
          </cell>
          <cell r="AS159">
            <v>26</v>
          </cell>
          <cell r="AT159">
            <v>13</v>
          </cell>
          <cell r="AU159">
            <v>41</v>
          </cell>
          <cell r="AV159">
            <v>15</v>
          </cell>
          <cell r="AW159">
            <v>22</v>
          </cell>
          <cell r="AX159">
            <v>21</v>
          </cell>
          <cell r="AY159">
            <v>19</v>
          </cell>
          <cell r="AZ159">
            <v>7</v>
          </cell>
        </row>
        <row r="161">
          <cell r="AP161" t="str">
            <v>TOTAL</v>
          </cell>
          <cell r="AS161">
            <v>3664</v>
          </cell>
          <cell r="AT161">
            <v>2315</v>
          </cell>
          <cell r="AU161">
            <v>2990</v>
          </cell>
          <cell r="AV161">
            <v>1922</v>
          </cell>
          <cell r="AW161">
            <v>2772</v>
          </cell>
          <cell r="AX161">
            <v>2026</v>
          </cell>
          <cell r="AY161">
            <v>2033</v>
          </cell>
          <cell r="AZ161">
            <v>1624</v>
          </cell>
        </row>
        <row r="164">
          <cell r="AP164" t="str">
            <v xml:space="preserve"> Source:  Department  of  Education</v>
          </cell>
        </row>
        <row r="166">
          <cell r="J166" t="str">
            <v>Main</v>
          </cell>
          <cell r="K166" t="str">
            <v>Social</v>
          </cell>
          <cell r="T166" t="str">
            <v>Main</v>
          </cell>
          <cell r="U166" t="str">
            <v>Social</v>
          </cell>
          <cell r="W166" t="str">
            <v>Graphs</v>
          </cell>
          <cell r="AE166" t="str">
            <v>Main</v>
          </cell>
          <cell r="AF166" t="str">
            <v>Social</v>
          </cell>
          <cell r="AH166" t="str">
            <v>Graphs</v>
          </cell>
          <cell r="AQ166" t="str">
            <v>Main</v>
          </cell>
          <cell r="AR166" t="str">
            <v>Social</v>
          </cell>
          <cell r="AT166" t="str">
            <v>Graphs</v>
          </cell>
          <cell r="BB166" t="str">
            <v>Main</v>
          </cell>
          <cell r="BC166" t="str">
            <v>Social</v>
          </cell>
          <cell r="BE166" t="str">
            <v>Graphs</v>
          </cell>
          <cell r="BP166" t="str">
            <v>Main</v>
          </cell>
          <cell r="BQ166" t="str">
            <v>Social</v>
          </cell>
          <cell r="BS166" t="str">
            <v>Graphs</v>
          </cell>
        </row>
        <row r="167">
          <cell r="C167" t="str">
            <v>Table 404. Number of non-school-attending children 1991-2000</v>
          </cell>
          <cell r="N167" t="str">
            <v>Relative number of male students by level of education, September 2000</v>
          </cell>
          <cell r="Y167" t="str">
            <v xml:space="preserve">    Relative number of female students by level of education, Sepember 2000</v>
          </cell>
          <cell r="AV167" t="str">
            <v xml:space="preserve"> Table 407.  Final examninations statistics</v>
          </cell>
        </row>
        <row r="169">
          <cell r="D169">
            <v>1991</v>
          </cell>
          <cell r="G169">
            <v>2000</v>
          </cell>
          <cell r="J169" t="str">
            <v>Cum Difference</v>
          </cell>
          <cell r="AX169" t="str">
            <v xml:space="preserve">  SCHOLASTIC  YEAR  1998/1999</v>
          </cell>
          <cell r="BB169" t="str">
            <v xml:space="preserve">               SCHOLASTIC  YEAR  1999/2000</v>
          </cell>
        </row>
        <row r="170">
          <cell r="C170" t="str">
            <v>Age</v>
          </cell>
          <cell r="D170" t="str">
            <v>No.</v>
          </cell>
          <cell r="E170" t="str">
            <v>Cum.no</v>
          </cell>
          <cell r="G170" t="str">
            <v>No.</v>
          </cell>
          <cell r="H170" t="str">
            <v>Cum.no</v>
          </cell>
          <cell r="J170" t="str">
            <v>2001-1991</v>
          </cell>
          <cell r="AX170" t="str">
            <v>No. of</v>
          </cell>
          <cell r="AY170" t="str">
            <v>FAILED</v>
          </cell>
          <cell r="AZ170" t="str">
            <v>PASSED</v>
          </cell>
          <cell r="BA170" t="str">
            <v>%</v>
          </cell>
          <cell r="BB170" t="str">
            <v>No. of</v>
          </cell>
          <cell r="BC170" t="str">
            <v>FAILED</v>
          </cell>
          <cell r="BD170" t="str">
            <v>PASSED</v>
          </cell>
          <cell r="BE170" t="str">
            <v>%</v>
          </cell>
        </row>
        <row r="171">
          <cell r="C171">
            <v>4</v>
          </cell>
          <cell r="D171">
            <v>68</v>
          </cell>
          <cell r="E171">
            <v>68</v>
          </cell>
          <cell r="G171">
            <v>113</v>
          </cell>
          <cell r="H171">
            <v>113</v>
          </cell>
          <cell r="J171">
            <v>45</v>
          </cell>
          <cell r="AX171" t="str">
            <v>Candidates</v>
          </cell>
          <cell r="BB171" t="str">
            <v>Candidates</v>
          </cell>
        </row>
        <row r="172">
          <cell r="C172">
            <v>5</v>
          </cell>
          <cell r="D172">
            <v>22.880000000000109</v>
          </cell>
          <cell r="E172">
            <v>90.880000000000109</v>
          </cell>
          <cell r="G172">
            <v>48.300000000000182</v>
          </cell>
          <cell r="H172">
            <v>161.30000000000018</v>
          </cell>
          <cell r="J172">
            <v>25.420000000000073</v>
          </cell>
        </row>
        <row r="173">
          <cell r="C173">
            <v>6</v>
          </cell>
          <cell r="D173">
            <v>14.559999999999945</v>
          </cell>
          <cell r="E173">
            <v>105.44000000000005</v>
          </cell>
          <cell r="G173">
            <v>38.849999999999682</v>
          </cell>
          <cell r="H173">
            <v>200.14999999999986</v>
          </cell>
          <cell r="J173">
            <v>24.289999999999736</v>
          </cell>
        </row>
        <row r="174">
          <cell r="C174">
            <v>7</v>
          </cell>
          <cell r="D174">
            <v>11.439999999999827</v>
          </cell>
          <cell r="E174">
            <v>116.87999999999988</v>
          </cell>
          <cell r="G174">
            <v>24.149999999999864</v>
          </cell>
          <cell r="H174">
            <v>224.29999999999973</v>
          </cell>
          <cell r="J174">
            <v>12.710000000000036</v>
          </cell>
          <cell r="AV174" t="str">
            <v xml:space="preserve"> GENERAL  FULL - TIME</v>
          </cell>
        </row>
        <row r="175">
          <cell r="C175">
            <v>8</v>
          </cell>
          <cell r="D175">
            <v>10.400000000000091</v>
          </cell>
          <cell r="E175">
            <v>127.27999999999997</v>
          </cell>
          <cell r="G175">
            <v>21</v>
          </cell>
          <cell r="H175">
            <v>245.29999999999973</v>
          </cell>
          <cell r="J175">
            <v>10.599999999999909</v>
          </cell>
          <cell r="AV175" t="str">
            <v xml:space="preserve">          EDUCATION:</v>
          </cell>
        </row>
        <row r="176">
          <cell r="C176">
            <v>9</v>
          </cell>
          <cell r="D176">
            <v>10.4</v>
          </cell>
          <cell r="E176">
            <v>137.67999999999998</v>
          </cell>
          <cell r="G176">
            <v>28.350000000000364</v>
          </cell>
          <cell r="H176">
            <v>273.65000000000009</v>
          </cell>
          <cell r="J176">
            <v>17.950000000000365</v>
          </cell>
          <cell r="AV176" t="str">
            <v xml:space="preserve">                MAVO</v>
          </cell>
          <cell r="AX176">
            <v>484</v>
          </cell>
          <cell r="AY176">
            <v>68</v>
          </cell>
          <cell r="AZ176">
            <v>416</v>
          </cell>
          <cell r="BA176">
            <v>85.950413223140501</v>
          </cell>
          <cell r="BB176">
            <v>449</v>
          </cell>
          <cell r="BC176">
            <v>70</v>
          </cell>
          <cell r="BD176">
            <v>379</v>
          </cell>
          <cell r="BE176">
            <v>84.409799554565694</v>
          </cell>
        </row>
        <row r="177">
          <cell r="C177">
            <v>10</v>
          </cell>
          <cell r="D177">
            <v>8.3200000000001637</v>
          </cell>
          <cell r="E177">
            <v>146.00000000000014</v>
          </cell>
          <cell r="G177">
            <v>31.5</v>
          </cell>
          <cell r="H177">
            <v>305.15000000000009</v>
          </cell>
          <cell r="J177">
            <v>23.179999999999836</v>
          </cell>
          <cell r="AV177" t="str">
            <v xml:space="preserve">                HAVO</v>
          </cell>
          <cell r="AX177">
            <v>214</v>
          </cell>
          <cell r="AY177">
            <v>89</v>
          </cell>
          <cell r="AZ177">
            <v>125</v>
          </cell>
          <cell r="BA177">
            <v>58.411214953271028</v>
          </cell>
          <cell r="BB177">
            <v>224</v>
          </cell>
          <cell r="BC177">
            <v>66</v>
          </cell>
          <cell r="BD177">
            <v>158</v>
          </cell>
          <cell r="BE177">
            <v>70.535714285714292</v>
          </cell>
        </row>
        <row r="178">
          <cell r="C178">
            <v>11</v>
          </cell>
          <cell r="D178">
            <v>12.48</v>
          </cell>
          <cell r="E178">
            <v>158.48000000000013</v>
          </cell>
          <cell r="G178">
            <v>30.4500000000005</v>
          </cell>
          <cell r="H178">
            <v>335.60000000000059</v>
          </cell>
          <cell r="J178">
            <v>17.9700000000005</v>
          </cell>
          <cell r="AV178" t="str">
            <v xml:space="preserve">                VWO</v>
          </cell>
          <cell r="AX178">
            <v>111</v>
          </cell>
          <cell r="AY178">
            <v>31</v>
          </cell>
          <cell r="AZ178">
            <v>80</v>
          </cell>
          <cell r="BA178">
            <v>72.072072072072075</v>
          </cell>
          <cell r="BB178">
            <v>110</v>
          </cell>
          <cell r="BC178">
            <v>22</v>
          </cell>
          <cell r="BD178">
            <v>88</v>
          </cell>
          <cell r="BE178">
            <v>80</v>
          </cell>
        </row>
        <row r="179">
          <cell r="C179">
            <v>12</v>
          </cell>
          <cell r="D179">
            <v>13.519999999999754</v>
          </cell>
          <cell r="E179">
            <v>171.99999999999989</v>
          </cell>
          <cell r="G179">
            <v>31.5</v>
          </cell>
          <cell r="H179">
            <v>367.10000000000059</v>
          </cell>
          <cell r="J179">
            <v>17.980000000000246</v>
          </cell>
        </row>
        <row r="180">
          <cell r="C180">
            <v>13</v>
          </cell>
          <cell r="D180">
            <v>16.64</v>
          </cell>
          <cell r="E180">
            <v>188.63999999999987</v>
          </cell>
          <cell r="G180">
            <v>30.45</v>
          </cell>
          <cell r="H180">
            <v>397.55000000000058</v>
          </cell>
          <cell r="J180">
            <v>13.809999999999999</v>
          </cell>
          <cell r="AV180" t="str">
            <v xml:space="preserve"> VOCATIONAL  FULL - TIME</v>
          </cell>
        </row>
        <row r="181">
          <cell r="C181">
            <v>14</v>
          </cell>
          <cell r="D181">
            <v>28.08</v>
          </cell>
          <cell r="E181">
            <v>216.71999999999986</v>
          </cell>
          <cell r="G181">
            <v>50.400000000000091</v>
          </cell>
          <cell r="H181">
            <v>447.95000000000067</v>
          </cell>
          <cell r="J181">
            <v>22.320000000000093</v>
          </cell>
          <cell r="AV181" t="str">
            <v xml:space="preserve">          EDUCATION:</v>
          </cell>
        </row>
        <row r="182">
          <cell r="C182">
            <v>15</v>
          </cell>
          <cell r="D182">
            <v>43.680000000000064</v>
          </cell>
          <cell r="E182">
            <v>260.39999999999992</v>
          </cell>
          <cell r="G182">
            <v>61.949999999999818</v>
          </cell>
          <cell r="H182">
            <v>509.90000000000049</v>
          </cell>
          <cell r="J182">
            <v>18.269999999999754</v>
          </cell>
          <cell r="AV182" t="str">
            <v xml:space="preserve">                LTO - EPB- T</v>
          </cell>
          <cell r="AX182">
            <v>280</v>
          </cell>
          <cell r="AY182">
            <v>84</v>
          </cell>
          <cell r="AZ182">
            <v>196</v>
          </cell>
          <cell r="BA182">
            <v>70</v>
          </cell>
          <cell r="BB182">
            <v>175</v>
          </cell>
          <cell r="BC182">
            <v>77</v>
          </cell>
          <cell r="BD182">
            <v>98</v>
          </cell>
          <cell r="BE182">
            <v>56.000000000000007</v>
          </cell>
        </row>
        <row r="183">
          <cell r="C183">
            <v>16</v>
          </cell>
          <cell r="D183">
            <v>105.04</v>
          </cell>
          <cell r="E183">
            <v>365.43999999999994</v>
          </cell>
          <cell r="G183">
            <v>86.099999999999909</v>
          </cell>
          <cell r="H183">
            <v>596.00000000000045</v>
          </cell>
          <cell r="J183">
            <v>-18.940000000000097</v>
          </cell>
          <cell r="AV183" t="str">
            <v xml:space="preserve">                LHNO - EPB - V</v>
          </cell>
          <cell r="AX183">
            <v>68</v>
          </cell>
          <cell r="AY183">
            <v>15</v>
          </cell>
          <cell r="AZ183">
            <v>53</v>
          </cell>
          <cell r="BA183">
            <v>77.941176470588232</v>
          </cell>
          <cell r="BB183">
            <v>52</v>
          </cell>
          <cell r="BC183">
            <v>7</v>
          </cell>
          <cell r="BD183">
            <v>45</v>
          </cell>
          <cell r="BE183">
            <v>86.538461538461547</v>
          </cell>
        </row>
        <row r="184">
          <cell r="C184">
            <v>17</v>
          </cell>
          <cell r="D184">
            <v>188.24</v>
          </cell>
          <cell r="E184">
            <v>553.67999999999995</v>
          </cell>
          <cell r="G184">
            <v>183.75</v>
          </cell>
          <cell r="H184">
            <v>779.75000000000045</v>
          </cell>
          <cell r="J184">
            <v>-4.4900000000000091</v>
          </cell>
          <cell r="AV184" t="str">
            <v xml:space="preserve">                ETAO - EPB - A</v>
          </cell>
          <cell r="AX184">
            <v>162</v>
          </cell>
          <cell r="AY184">
            <v>29</v>
          </cell>
          <cell r="AZ184">
            <v>133</v>
          </cell>
          <cell r="BA184">
            <v>82.098765432098759</v>
          </cell>
          <cell r="BB184">
            <v>148</v>
          </cell>
          <cell r="BC184">
            <v>35</v>
          </cell>
          <cell r="BD184">
            <v>113</v>
          </cell>
          <cell r="BE184">
            <v>76.351351351351354</v>
          </cell>
        </row>
        <row r="185">
          <cell r="C185">
            <v>18</v>
          </cell>
          <cell r="D185">
            <v>359.84</v>
          </cell>
          <cell r="E185">
            <v>913.52</v>
          </cell>
          <cell r="G185">
            <v>343.35</v>
          </cell>
          <cell r="H185">
            <v>1123.1000000000004</v>
          </cell>
          <cell r="J185">
            <v>-16.489999999999952</v>
          </cell>
          <cell r="AV185" t="str">
            <v xml:space="preserve">                MTO / EPI - T</v>
          </cell>
          <cell r="AX185">
            <v>95</v>
          </cell>
          <cell r="AY185">
            <v>28</v>
          </cell>
          <cell r="AZ185">
            <v>67</v>
          </cell>
          <cell r="BA185">
            <v>70.526315789473685</v>
          </cell>
          <cell r="BB185">
            <v>95</v>
          </cell>
          <cell r="BC185">
            <v>34</v>
          </cell>
          <cell r="BD185">
            <v>61</v>
          </cell>
          <cell r="BE185">
            <v>64.21052631578948</v>
          </cell>
        </row>
        <row r="186">
          <cell r="C186">
            <v>19</v>
          </cell>
          <cell r="D186">
            <v>526.24</v>
          </cell>
          <cell r="E186">
            <v>1439.76</v>
          </cell>
          <cell r="G186">
            <v>494.55</v>
          </cell>
          <cell r="H186">
            <v>1617.6500000000003</v>
          </cell>
          <cell r="J186">
            <v>-31.689999999999998</v>
          </cell>
          <cell r="AV186" t="str">
            <v xml:space="preserve">                MAO / EPI - E</v>
          </cell>
          <cell r="AX186">
            <v>91</v>
          </cell>
          <cell r="AY186">
            <v>30</v>
          </cell>
          <cell r="AZ186">
            <v>61</v>
          </cell>
          <cell r="BA186">
            <v>67.032967032967022</v>
          </cell>
          <cell r="BB186">
            <v>46</v>
          </cell>
          <cell r="BC186">
            <v>14</v>
          </cell>
          <cell r="BD186">
            <v>32</v>
          </cell>
          <cell r="BE186">
            <v>69.565217391304344</v>
          </cell>
        </row>
        <row r="187">
          <cell r="AV187" t="str">
            <v xml:space="preserve">                CPS / EPI - S</v>
          </cell>
          <cell r="AX187">
            <v>20</v>
          </cell>
          <cell r="AY187">
            <v>2</v>
          </cell>
          <cell r="AZ187">
            <v>18</v>
          </cell>
          <cell r="BA187">
            <v>90</v>
          </cell>
          <cell r="BB187">
            <v>45</v>
          </cell>
          <cell r="BC187">
            <v>5</v>
          </cell>
          <cell r="BD187">
            <v>40</v>
          </cell>
          <cell r="BE187">
            <v>88.888888888888886</v>
          </cell>
        </row>
        <row r="188">
          <cell r="C188" t="str">
            <v>Source: Population Census 1991, 2000</v>
          </cell>
          <cell r="AV188" t="str">
            <v xml:space="preserve">                AHS / EPI - H</v>
          </cell>
          <cell r="AX188">
            <v>30</v>
          </cell>
          <cell r="AY188">
            <v>16</v>
          </cell>
          <cell r="AZ188">
            <v>14</v>
          </cell>
          <cell r="BA188">
            <v>46.666666666666664</v>
          </cell>
          <cell r="BB188">
            <v>25</v>
          </cell>
          <cell r="BC188">
            <v>15</v>
          </cell>
          <cell r="BD188">
            <v>10</v>
          </cell>
          <cell r="BE188">
            <v>40</v>
          </cell>
        </row>
        <row r="191">
          <cell r="X191" t="str">
            <v>Main</v>
          </cell>
          <cell r="Y191" t="str">
            <v>Social</v>
          </cell>
          <cell r="AK191" t="str">
            <v>Main</v>
          </cell>
          <cell r="AL191" t="str">
            <v>Social</v>
          </cell>
          <cell r="AN191" t="str">
            <v>Graphs</v>
          </cell>
          <cell r="AW191" t="str">
            <v xml:space="preserve">              TOTAL</v>
          </cell>
          <cell r="AX191">
            <v>1555</v>
          </cell>
          <cell r="AY191">
            <v>392</v>
          </cell>
          <cell r="AZ191">
            <v>1163</v>
          </cell>
          <cell r="BA191">
            <v>74.79099678456592</v>
          </cell>
          <cell r="BB191">
            <v>1369</v>
          </cell>
          <cell r="BC191">
            <v>345</v>
          </cell>
          <cell r="BD191">
            <v>1024</v>
          </cell>
          <cell r="BE191">
            <v>74.799123447772104</v>
          </cell>
        </row>
        <row r="192">
          <cell r="K192" t="str">
            <v>Main</v>
          </cell>
          <cell r="L192" t="str">
            <v>Social</v>
          </cell>
          <cell r="N192" t="str">
            <v>Graphs</v>
          </cell>
          <cell r="Q192" t="str">
            <v>Table 408. Loans for study by field of study and country of study</v>
          </cell>
          <cell r="AD192" t="str">
            <v>Table 409.  Number of grant-holders for study in Aruba and abroad    ¹)</v>
          </cell>
        </row>
        <row r="193">
          <cell r="AV193" t="str">
            <v xml:space="preserve"> Source:  Department  of  Education</v>
          </cell>
        </row>
        <row r="194">
          <cell r="X194" t="str">
            <v>SCHOLASTIC YEAR 1999/2000</v>
          </cell>
          <cell r="CA194" t="str">
            <v>Main</v>
          </cell>
          <cell r="CB194" t="str">
            <v>Social</v>
          </cell>
          <cell r="CM194" t="str">
            <v>Main</v>
          </cell>
          <cell r="CN194" t="str">
            <v>Social</v>
          </cell>
        </row>
        <row r="195">
          <cell r="Q195" t="str">
            <v xml:space="preserve"> FIELD  of  STUDY</v>
          </cell>
          <cell r="AI195" t="str">
            <v>STUDENTS RECEIVING GRANTS</v>
          </cell>
          <cell r="AW195" t="str">
            <v>EPB - T = Technical education</v>
          </cell>
          <cell r="BA195" t="str">
            <v>EPI - T = Engineering technology</v>
          </cell>
          <cell r="BM195" t="str">
            <v>Table 417. Housing units by location and inconvenciences in the the neighborhood of the living quarter</v>
          </cell>
          <cell r="CG195" t="str">
            <v xml:space="preserve">  Table 417a.  Number of unwanted pets killed, by the veterinary service in 2000 by month</v>
          </cell>
        </row>
        <row r="196">
          <cell r="U196" t="str">
            <v>Aruba</v>
          </cell>
          <cell r="V196" t="str">
            <v>Curacao</v>
          </cell>
          <cell r="W196" t="str">
            <v>The Neth.</v>
          </cell>
          <cell r="X196" t="str">
            <v>U.S.A.</v>
          </cell>
          <cell r="Y196" t="str">
            <v>Colombia</v>
          </cell>
          <cell r="Z196" t="str">
            <v>Costa Rica</v>
          </cell>
          <cell r="AG196">
            <v>34759</v>
          </cell>
          <cell r="AH196">
            <v>35125</v>
          </cell>
          <cell r="AI196">
            <v>35490</v>
          </cell>
          <cell r="AJ196">
            <v>35855</v>
          </cell>
          <cell r="AK196">
            <v>36220</v>
          </cell>
          <cell r="AL196">
            <v>36586</v>
          </cell>
          <cell r="AM196">
            <v>37043</v>
          </cell>
          <cell r="AW196" t="str">
            <v>EPB - V = Human services education</v>
          </cell>
          <cell r="BA196" t="str">
            <v>EPI - E = Business Administration &amp; secretarial science</v>
          </cell>
        </row>
        <row r="197">
          <cell r="AW197" t="str">
            <v>EPB - A = Administrative education</v>
          </cell>
          <cell r="BA197" t="str">
            <v>EPI - S = Human services</v>
          </cell>
        </row>
        <row r="198">
          <cell r="BA198" t="str">
            <v>EPI - H = Hospitality management</v>
          </cell>
          <cell r="BM198" t="str">
            <v>Region</v>
          </cell>
          <cell r="BP198" t="str">
            <v>Dust</v>
          </cell>
          <cell r="BR198" t="str">
            <v>Air pollution</v>
          </cell>
          <cell r="BT198" t="str">
            <v>Noise</v>
          </cell>
          <cell r="BV198" t="str">
            <v>Traffic</v>
          </cell>
          <cell r="BX198" t="str">
            <v>Flooding</v>
          </cell>
          <cell r="BZ198" t="str">
            <v>Crime</v>
          </cell>
          <cell r="CB198" t="str">
            <v>Litter and stench</v>
          </cell>
          <cell r="CD198" t="str">
            <v>Total</v>
          </cell>
          <cell r="CG198" t="str">
            <v>Month</v>
          </cell>
          <cell r="CI198" t="str">
            <v>Dogs</v>
          </cell>
          <cell r="CJ198" t="str">
            <v>Cats</v>
          </cell>
          <cell r="CK198" t="str">
            <v>Other</v>
          </cell>
          <cell r="CM198" t="str">
            <v>Total</v>
          </cell>
        </row>
        <row r="199">
          <cell r="Q199" t="str">
            <v xml:space="preserve"> Agricultural  sciences,</v>
          </cell>
          <cell r="U199" t="str">
            <v>-</v>
          </cell>
          <cell r="V199" t="str">
            <v>-</v>
          </cell>
          <cell r="W199">
            <v>2</v>
          </cell>
          <cell r="X199" t="str">
            <v>-</v>
          </cell>
          <cell r="Y199" t="str">
            <v>-</v>
          </cell>
          <cell r="Z199" t="str">
            <v>-</v>
          </cell>
          <cell r="AD199" t="str">
            <v xml:space="preserve"> Agricultural  sciences,</v>
          </cell>
          <cell r="CB199" t="str">
            <v>(Sum/7)</v>
          </cell>
        </row>
        <row r="200">
          <cell r="Q200" t="str">
            <v xml:space="preserve">             Veterinary,  etc.</v>
          </cell>
          <cell r="AD200" t="str">
            <v xml:space="preserve">              Veterinary,  etc.</v>
          </cell>
          <cell r="AG200">
            <v>1</v>
          </cell>
          <cell r="AH200" t="str">
            <v>-</v>
          </cell>
          <cell r="AI200" t="str">
            <v>-</v>
          </cell>
          <cell r="AJ200" t="str">
            <v>-</v>
          </cell>
          <cell r="AK200" t="str">
            <v>-</v>
          </cell>
          <cell r="AL200" t="str">
            <v>-</v>
          </cell>
          <cell r="AM200">
            <v>2</v>
          </cell>
          <cell r="AV200" t="str">
            <v>Main</v>
          </cell>
          <cell r="AW200" t="str">
            <v>Social</v>
          </cell>
          <cell r="AY200" t="str">
            <v>Graphs</v>
          </cell>
          <cell r="BG200" t="str">
            <v>Main</v>
          </cell>
          <cell r="BH200" t="str">
            <v>Social</v>
          </cell>
          <cell r="BJ200" t="str">
            <v>Graphs</v>
          </cell>
          <cell r="BM200" t="str">
            <v xml:space="preserve">   Zone</v>
          </cell>
          <cell r="BN200" t="str">
            <v>Yes</v>
          </cell>
          <cell r="BO200" t="str">
            <v>No</v>
          </cell>
          <cell r="BP200" t="str">
            <v>Yes</v>
          </cell>
          <cell r="BQ200" t="str">
            <v>No</v>
          </cell>
          <cell r="BR200" t="str">
            <v>Yes</v>
          </cell>
          <cell r="BS200" t="str">
            <v>No</v>
          </cell>
          <cell r="BT200" t="str">
            <v>Yes</v>
          </cell>
          <cell r="BU200" t="str">
            <v>No</v>
          </cell>
          <cell r="BV200" t="str">
            <v>Yes</v>
          </cell>
          <cell r="BW200" t="str">
            <v>No</v>
          </cell>
          <cell r="BX200" t="str">
            <v>Yes</v>
          </cell>
          <cell r="BY200" t="str">
            <v>No</v>
          </cell>
          <cell r="BZ200" t="str">
            <v>Yes</v>
          </cell>
          <cell r="CA200" t="str">
            <v>No</v>
          </cell>
          <cell r="CG200" t="str">
            <v>Jan.</v>
          </cell>
          <cell r="CI200">
            <v>523</v>
          </cell>
          <cell r="CJ200">
            <v>312</v>
          </cell>
          <cell r="CK200">
            <v>0</v>
          </cell>
          <cell r="CM200">
            <v>835</v>
          </cell>
        </row>
        <row r="201">
          <cell r="Q201" t="str">
            <v xml:space="preserve"> Engineering,  Architecture,</v>
          </cell>
          <cell r="U201">
            <v>6</v>
          </cell>
          <cell r="V201">
            <v>2</v>
          </cell>
          <cell r="W201">
            <v>46</v>
          </cell>
          <cell r="X201">
            <v>12</v>
          </cell>
          <cell r="Y201" t="str">
            <v>-</v>
          </cell>
          <cell r="Z201" t="str">
            <v>-</v>
          </cell>
          <cell r="AD201" t="str">
            <v xml:space="preserve"> Engineering,  Architecture,</v>
          </cell>
          <cell r="CG201" t="str">
            <v>Feb.</v>
          </cell>
          <cell r="CI201">
            <v>459</v>
          </cell>
          <cell r="CJ201">
            <v>249</v>
          </cell>
          <cell r="CK201">
            <v>0</v>
          </cell>
          <cell r="CM201">
            <v>708</v>
          </cell>
        </row>
        <row r="202">
          <cell r="Q202" t="str">
            <v xml:space="preserve">             City - planning, etc.</v>
          </cell>
          <cell r="AD202" t="str">
            <v xml:space="preserve">              City - planning,  etc.</v>
          </cell>
          <cell r="AG202">
            <v>160</v>
          </cell>
          <cell r="AH202">
            <v>163</v>
          </cell>
          <cell r="AI202">
            <v>124</v>
          </cell>
          <cell r="AJ202">
            <v>200</v>
          </cell>
          <cell r="AK202">
            <v>213</v>
          </cell>
          <cell r="AL202">
            <v>223</v>
          </cell>
          <cell r="AM202">
            <v>267</v>
          </cell>
          <cell r="CG202" t="str">
            <v>Mar</v>
          </cell>
          <cell r="CI202">
            <v>530</v>
          </cell>
          <cell r="CJ202">
            <v>278</v>
          </cell>
          <cell r="CK202">
            <v>0</v>
          </cell>
          <cell r="CM202">
            <v>808</v>
          </cell>
        </row>
        <row r="203">
          <cell r="Q203" t="str">
            <v xml:space="preserve"> Mathematics  and  Physics</v>
          </cell>
          <cell r="U203" t="str">
            <v>-</v>
          </cell>
          <cell r="V203" t="str">
            <v>-</v>
          </cell>
          <cell r="W203" t="str">
            <v>-</v>
          </cell>
          <cell r="X203" t="str">
            <v>-</v>
          </cell>
          <cell r="Y203" t="str">
            <v>-</v>
          </cell>
          <cell r="Z203" t="str">
            <v>-</v>
          </cell>
          <cell r="AD203" t="str">
            <v xml:space="preserve"> Mathematics  and  Physics</v>
          </cell>
          <cell r="AG203">
            <v>6</v>
          </cell>
          <cell r="AH203">
            <v>4</v>
          </cell>
          <cell r="AI203" t="str">
            <v>-</v>
          </cell>
          <cell r="AJ203">
            <v>5</v>
          </cell>
          <cell r="AK203">
            <v>2</v>
          </cell>
          <cell r="AL203">
            <v>2</v>
          </cell>
          <cell r="AM203">
            <v>2</v>
          </cell>
          <cell r="BM203" t="str">
            <v>Noord/Tanki Leendert</v>
          </cell>
          <cell r="CG203" t="str">
            <v>Apr</v>
          </cell>
          <cell r="CI203">
            <v>435</v>
          </cell>
          <cell r="CJ203">
            <v>286</v>
          </cell>
          <cell r="CK203">
            <v>0</v>
          </cell>
          <cell r="CM203">
            <v>721</v>
          </cell>
        </row>
        <row r="204">
          <cell r="Q204" t="str">
            <v xml:space="preserve"> Medical  sciences,  Biology,  etc.</v>
          </cell>
          <cell r="U204">
            <v>3</v>
          </cell>
          <cell r="V204" t="str">
            <v>-</v>
          </cell>
          <cell r="W204">
            <v>34</v>
          </cell>
          <cell r="X204">
            <v>5</v>
          </cell>
          <cell r="Y204" t="str">
            <v>-</v>
          </cell>
          <cell r="Z204" t="str">
            <v>-</v>
          </cell>
          <cell r="AD204" t="str">
            <v xml:space="preserve"> Medical  sciences,</v>
          </cell>
          <cell r="CG204" t="str">
            <v>May</v>
          </cell>
          <cell r="CI204">
            <v>548</v>
          </cell>
          <cell r="CJ204">
            <v>292</v>
          </cell>
          <cell r="CK204">
            <v>0</v>
          </cell>
          <cell r="CM204">
            <v>840</v>
          </cell>
        </row>
        <row r="205">
          <cell r="Q205" t="str">
            <v xml:space="preserve"> Economics,  Management,</v>
          </cell>
          <cell r="U205">
            <v>34</v>
          </cell>
          <cell r="V205">
            <v>1</v>
          </cell>
          <cell r="W205">
            <v>73</v>
          </cell>
          <cell r="X205">
            <v>19</v>
          </cell>
          <cell r="Y205" t="str">
            <v>-</v>
          </cell>
          <cell r="Z205" t="str">
            <v>-</v>
          </cell>
          <cell r="AD205" t="str">
            <v xml:space="preserve">              Biology,  etc.</v>
          </cell>
          <cell r="AG205">
            <v>144</v>
          </cell>
          <cell r="AH205">
            <v>155</v>
          </cell>
          <cell r="AI205">
            <v>117</v>
          </cell>
          <cell r="AJ205">
            <v>147</v>
          </cell>
          <cell r="AK205">
            <v>127</v>
          </cell>
          <cell r="AL205">
            <v>140</v>
          </cell>
          <cell r="AM205">
            <v>192</v>
          </cell>
          <cell r="BM205" t="str">
            <v>Noord/Tanki Leendert</v>
          </cell>
          <cell r="CG205" t="str">
            <v>Jun</v>
          </cell>
          <cell r="CI205">
            <v>586</v>
          </cell>
          <cell r="CJ205">
            <v>352</v>
          </cell>
          <cell r="CK205">
            <v>4</v>
          </cell>
          <cell r="CM205">
            <v>942</v>
          </cell>
        </row>
        <row r="206">
          <cell r="Q206" t="str">
            <v xml:space="preserve">             Accountancy,  etc.</v>
          </cell>
          <cell r="AD206" t="str">
            <v xml:space="preserve"> Economics,  Management,</v>
          </cell>
          <cell r="CG206" t="str">
            <v>Jul</v>
          </cell>
          <cell r="CI206">
            <v>526</v>
          </cell>
          <cell r="CJ206">
            <v>290</v>
          </cell>
          <cell r="CK206">
            <v>0</v>
          </cell>
          <cell r="CM206">
            <v>816</v>
          </cell>
        </row>
        <row r="207">
          <cell r="Q207" t="str">
            <v xml:space="preserve"> Social  sciences,  Law,  etc.</v>
          </cell>
          <cell r="U207">
            <v>4</v>
          </cell>
          <cell r="V207" t="str">
            <v>-</v>
          </cell>
          <cell r="W207">
            <v>15</v>
          </cell>
          <cell r="X207" t="str">
            <v>-</v>
          </cell>
          <cell r="Y207" t="str">
            <v>-</v>
          </cell>
          <cell r="Z207" t="str">
            <v>-</v>
          </cell>
          <cell r="AD207" t="str">
            <v xml:space="preserve">              Accountancy,  etc.</v>
          </cell>
          <cell r="AG207">
            <v>251</v>
          </cell>
          <cell r="AH207">
            <v>158</v>
          </cell>
          <cell r="AI207">
            <v>175</v>
          </cell>
          <cell r="AJ207">
            <v>351</v>
          </cell>
          <cell r="AK207">
            <v>343</v>
          </cell>
          <cell r="AL207">
            <v>365</v>
          </cell>
          <cell r="AM207">
            <v>450</v>
          </cell>
          <cell r="BM207" t="str">
            <v>Palm Beach/Malmok</v>
          </cell>
          <cell r="BP207">
            <v>46.179680940386227</v>
          </cell>
          <cell r="BR207">
            <v>7.9899074852817495</v>
          </cell>
          <cell r="BT207">
            <v>11.606391925988225</v>
          </cell>
          <cell r="BV207">
            <v>19.764507989907486</v>
          </cell>
          <cell r="BX207">
            <v>32.659932659932664</v>
          </cell>
          <cell r="BZ207">
            <v>15.46218487394958</v>
          </cell>
          <cell r="CB207">
            <v>16.400336417157273</v>
          </cell>
          <cell r="CD207">
            <v>21.437563184657598</v>
          </cell>
          <cell r="CG207" t="str">
            <v>Aug</v>
          </cell>
          <cell r="CI207">
            <v>491</v>
          </cell>
          <cell r="CJ207">
            <v>241</v>
          </cell>
          <cell r="CK207">
            <v>1</v>
          </cell>
          <cell r="CM207">
            <v>733</v>
          </cell>
        </row>
        <row r="208">
          <cell r="Q208" t="str">
            <v xml:space="preserve"> Humanities,  History,</v>
          </cell>
          <cell r="U208" t="str">
            <v>-</v>
          </cell>
          <cell r="V208" t="str">
            <v>-</v>
          </cell>
          <cell r="W208">
            <v>7</v>
          </cell>
          <cell r="X208" t="str">
            <v>-</v>
          </cell>
          <cell r="Y208" t="str">
            <v>-</v>
          </cell>
          <cell r="Z208" t="str">
            <v>-</v>
          </cell>
          <cell r="AD208" t="str">
            <v xml:space="preserve"> Social  sciences,  Law,  etc.</v>
          </cell>
          <cell r="AG208">
            <v>65</v>
          </cell>
          <cell r="AH208">
            <v>69</v>
          </cell>
          <cell r="AI208">
            <v>42</v>
          </cell>
          <cell r="AJ208">
            <v>79</v>
          </cell>
          <cell r="AK208">
            <v>90</v>
          </cell>
          <cell r="AL208">
            <v>94</v>
          </cell>
          <cell r="AM208">
            <v>122</v>
          </cell>
          <cell r="BM208" t="str">
            <v>Washington</v>
          </cell>
          <cell r="BP208">
            <v>49.253731343283583</v>
          </cell>
          <cell r="BR208">
            <v>9.2175777063236879</v>
          </cell>
          <cell r="BT208">
            <v>14.1025641025641</v>
          </cell>
          <cell r="BV208">
            <v>22.566844919786096</v>
          </cell>
          <cell r="BX208">
            <v>36.712913553895419</v>
          </cell>
          <cell r="BZ208">
            <v>9.9358974358974361</v>
          </cell>
          <cell r="CB208">
            <v>18.676627534685164</v>
          </cell>
          <cell r="CD208">
            <v>22.923736656633643</v>
          </cell>
          <cell r="CG208" t="str">
            <v>Sep</v>
          </cell>
          <cell r="CI208">
            <v>555</v>
          </cell>
          <cell r="CJ208">
            <v>228</v>
          </cell>
          <cell r="CK208">
            <v>0</v>
          </cell>
          <cell r="CM208">
            <v>783</v>
          </cell>
        </row>
        <row r="209">
          <cell r="Q209" t="str">
            <v xml:space="preserve">             Theology,  etc.</v>
          </cell>
          <cell r="AD209" t="str">
            <v xml:space="preserve"> Humanities,  History,</v>
          </cell>
          <cell r="BM209" t="str">
            <v>Alto Vista</v>
          </cell>
          <cell r="BP209">
            <v>52.324431256181988</v>
          </cell>
          <cell r="BR209">
            <v>8.6138613861386144</v>
          </cell>
          <cell r="BT209">
            <v>9.9304865938430993</v>
          </cell>
          <cell r="BV209">
            <v>16.913946587537094</v>
          </cell>
          <cell r="BX209">
            <v>22.453016815034619</v>
          </cell>
          <cell r="BZ209">
            <v>10.880316518298711</v>
          </cell>
          <cell r="CB209">
            <v>17.361111111111111</v>
          </cell>
          <cell r="CD209">
            <v>19.782452895449321</v>
          </cell>
          <cell r="CG209" t="str">
            <v>Oct</v>
          </cell>
          <cell r="CI209">
            <v>430</v>
          </cell>
          <cell r="CJ209">
            <v>213</v>
          </cell>
          <cell r="CK209">
            <v>0</v>
          </cell>
          <cell r="CM209">
            <v>643</v>
          </cell>
        </row>
        <row r="210">
          <cell r="Q210" t="str">
            <v xml:space="preserve"> Education,  Pedagogy  and</v>
          </cell>
          <cell r="U210">
            <v>59</v>
          </cell>
          <cell r="V210" t="str">
            <v>-</v>
          </cell>
          <cell r="W210">
            <v>79</v>
          </cell>
          <cell r="X210">
            <v>1</v>
          </cell>
          <cell r="Y210" t="str">
            <v>-</v>
          </cell>
          <cell r="Z210" t="str">
            <v>-</v>
          </cell>
          <cell r="AD210" t="str">
            <v xml:space="preserve">              Theology,  etc.</v>
          </cell>
          <cell r="AG210">
            <v>17</v>
          </cell>
          <cell r="AH210">
            <v>14</v>
          </cell>
          <cell r="AI210">
            <v>13</v>
          </cell>
          <cell r="AJ210">
            <v>15</v>
          </cell>
          <cell r="AK210">
            <v>17</v>
          </cell>
          <cell r="AL210">
            <v>20</v>
          </cell>
          <cell r="AM210">
            <v>23</v>
          </cell>
          <cell r="BM210" t="str">
            <v>Moko/Tanki Flip</v>
          </cell>
          <cell r="BP210">
            <v>51.271617497456766</v>
          </cell>
          <cell r="BR210">
            <v>11.190233977619531</v>
          </cell>
          <cell r="BT210">
            <v>13.95112016293279</v>
          </cell>
          <cell r="BV210">
            <v>22.731906218144751</v>
          </cell>
          <cell r="BX210">
            <v>32.484725050916495</v>
          </cell>
          <cell r="BZ210">
            <v>16.395112016293279</v>
          </cell>
          <cell r="CB210">
            <v>18.348623853211006</v>
          </cell>
          <cell r="CD210">
            <v>23.767619825224948</v>
          </cell>
          <cell r="CG210" t="str">
            <v>Nov</v>
          </cell>
          <cell r="CI210">
            <v>444</v>
          </cell>
          <cell r="CJ210">
            <v>151</v>
          </cell>
          <cell r="CK210">
            <v>1</v>
          </cell>
          <cell r="CM210">
            <v>596</v>
          </cell>
        </row>
        <row r="211">
          <cell r="Q211" t="str">
            <v xml:space="preserve">             Social  services</v>
          </cell>
          <cell r="AD211" t="str">
            <v xml:space="preserve"> Education,  Pedagogy,</v>
          </cell>
          <cell r="BM211" t="str">
            <v>Tanki Leendert</v>
          </cell>
          <cell r="BP211">
            <v>57.978196233894941</v>
          </cell>
          <cell r="BR211">
            <v>13.888888888888888</v>
          </cell>
          <cell r="BT211">
            <v>15.873015873015872</v>
          </cell>
          <cell r="BV211">
            <v>24.950298210735589</v>
          </cell>
          <cell r="BX211">
            <v>28.429423459244536</v>
          </cell>
          <cell r="BZ211">
            <v>25.52135054617677</v>
          </cell>
          <cell r="CB211">
            <v>17.261904761904763</v>
          </cell>
          <cell r="CD211">
            <v>26.271868281980197</v>
          </cell>
          <cell r="CG211" t="str">
            <v>Dec</v>
          </cell>
          <cell r="CI211">
            <v>461</v>
          </cell>
          <cell r="CJ211">
            <v>173</v>
          </cell>
          <cell r="CK211">
            <v>0</v>
          </cell>
          <cell r="CM211">
            <v>634</v>
          </cell>
        </row>
        <row r="212">
          <cell r="Q212" t="str">
            <v xml:space="preserve"> Other</v>
          </cell>
          <cell r="U212" t="str">
            <v>-</v>
          </cell>
          <cell r="V212" t="str">
            <v>-</v>
          </cell>
          <cell r="W212">
            <v>1</v>
          </cell>
          <cell r="X212">
            <v>2</v>
          </cell>
          <cell r="Y212" t="str">
            <v>-</v>
          </cell>
          <cell r="Z212" t="str">
            <v>-</v>
          </cell>
          <cell r="AD212" t="str">
            <v xml:space="preserve">              Social  services,  etc.</v>
          </cell>
          <cell r="AG212">
            <v>171</v>
          </cell>
          <cell r="AH212">
            <v>179</v>
          </cell>
          <cell r="AI212">
            <v>142</v>
          </cell>
          <cell r="AJ212">
            <v>276</v>
          </cell>
          <cell r="AK212">
            <v>288</v>
          </cell>
          <cell r="AL212">
            <v>314</v>
          </cell>
          <cell r="AM212">
            <v>471</v>
          </cell>
          <cell r="BM212" t="str">
            <v>Noord other</v>
          </cell>
          <cell r="BP212">
            <v>0</v>
          </cell>
          <cell r="BR212">
            <v>0</v>
          </cell>
          <cell r="BT212">
            <v>0</v>
          </cell>
          <cell r="BV212">
            <v>0</v>
          </cell>
          <cell r="BX212">
            <v>0</v>
          </cell>
          <cell r="BZ212">
            <v>0</v>
          </cell>
          <cell r="CB212">
            <v>0</v>
          </cell>
          <cell r="CD212">
            <v>0</v>
          </cell>
        </row>
        <row r="213">
          <cell r="AD213" t="str">
            <v xml:space="preserve"> Other</v>
          </cell>
          <cell r="AG213">
            <v>21</v>
          </cell>
          <cell r="AH213">
            <v>17</v>
          </cell>
          <cell r="AI213">
            <v>8</v>
          </cell>
          <cell r="AJ213">
            <v>13</v>
          </cell>
          <cell r="AK213">
            <v>16</v>
          </cell>
          <cell r="AL213">
            <v>16</v>
          </cell>
          <cell r="AM213">
            <v>24</v>
          </cell>
          <cell r="BM213" t="str">
            <v>TOTAL</v>
          </cell>
          <cell r="BP213">
            <v>51.237093317747906</v>
          </cell>
          <cell r="BR213">
            <v>10.10928961748634</v>
          </cell>
          <cell r="BT213">
            <v>13.019715010735897</v>
          </cell>
          <cell r="BV213">
            <v>21.296115557290644</v>
          </cell>
          <cell r="BX213">
            <v>30.517073170731702</v>
          </cell>
          <cell r="BZ213">
            <v>15.701189779598208</v>
          </cell>
          <cell r="CB213">
            <v>17.544886807181886</v>
          </cell>
          <cell r="CD213">
            <v>22.775051894396086</v>
          </cell>
          <cell r="CG213" t="str">
            <v>Total</v>
          </cell>
          <cell r="CI213">
            <v>5988</v>
          </cell>
          <cell r="CJ213">
            <v>3065</v>
          </cell>
          <cell r="CK213">
            <v>6</v>
          </cell>
          <cell r="CM213">
            <v>9059</v>
          </cell>
        </row>
        <row r="214">
          <cell r="R214" t="str">
            <v>TOTAL</v>
          </cell>
          <cell r="U214">
            <v>106</v>
          </cell>
          <cell r="V214">
            <v>3</v>
          </cell>
          <cell r="W214">
            <v>257</v>
          </cell>
          <cell r="X214">
            <v>39</v>
          </cell>
          <cell r="Y214">
            <v>0</v>
          </cell>
          <cell r="Z214">
            <v>0</v>
          </cell>
        </row>
        <row r="215">
          <cell r="B215" t="str">
            <v>Graphs Position Women</v>
          </cell>
          <cell r="G215" t="str">
            <v>Main</v>
          </cell>
          <cell r="I215" t="str">
            <v>Social</v>
          </cell>
          <cell r="AE215" t="str">
            <v>TOTAL</v>
          </cell>
          <cell r="AG215">
            <v>836</v>
          </cell>
          <cell r="AH215">
            <v>759</v>
          </cell>
          <cell r="AI215">
            <v>621</v>
          </cell>
          <cell r="AJ215">
            <v>1086</v>
          </cell>
          <cell r="AK215">
            <v>1096</v>
          </cell>
          <cell r="AL215">
            <v>1174</v>
          </cell>
          <cell r="AM215">
            <v>1553</v>
          </cell>
          <cell r="BM215" t="str">
            <v>Oranjestad West</v>
          </cell>
          <cell r="CG215" t="str">
            <v xml:space="preserve">Source: Veterinary Service, '2000 Annual Reprt'. </v>
          </cell>
        </row>
        <row r="216">
          <cell r="Q216" t="str">
            <v xml:space="preserve"> Source:  Department  of  Education</v>
          </cell>
        </row>
        <row r="217">
          <cell r="B217" t="str">
            <v>A.</v>
          </cell>
          <cell r="C217" t="str">
            <v>No of females per 100 males with a educational attainment by age</v>
          </cell>
          <cell r="AD217" t="str">
            <v xml:space="preserve"> Source:  Department  of  Education</v>
          </cell>
          <cell r="BM217" t="str">
            <v>Pos Abao/Cunucu Abao</v>
          </cell>
          <cell r="BP217">
            <v>49.140893470790374</v>
          </cell>
          <cell r="BR217">
            <v>7.931034482758621</v>
          </cell>
          <cell r="BT217">
            <v>14.776632302405499</v>
          </cell>
          <cell r="BV217">
            <v>24.054982817869412</v>
          </cell>
          <cell r="BX217">
            <v>64.041095890410944</v>
          </cell>
          <cell r="BZ217">
            <v>10.273972602739725</v>
          </cell>
          <cell r="CB217">
            <v>20.205479452054796</v>
          </cell>
          <cell r="CD217">
            <v>27.203441574147057</v>
          </cell>
          <cell r="CO217" t="str">
            <v>Main</v>
          </cell>
          <cell r="CP217" t="str">
            <v>Social</v>
          </cell>
        </row>
        <row r="218">
          <cell r="B218" t="str">
            <v>B.</v>
          </cell>
          <cell r="C218" t="str">
            <v>Number of native females per 100 native males with a particular educational attainment by age</v>
          </cell>
          <cell r="AD218" t="str">
            <v xml:space="preserve">               ¹)  Grants  supplied  by  Aruba  and  The Netherlands,  for  studies  in  Aruba,  the  Neth.  Antilles,  The Netherlands  and  elsewhere.</v>
          </cell>
          <cell r="BM218" t="str">
            <v>Eagle/Paardenbaai</v>
          </cell>
          <cell r="BP218">
            <v>34.920634920634917</v>
          </cell>
          <cell r="BR218">
            <v>11.904761904761903</v>
          </cell>
          <cell r="BT218">
            <v>23.809523809523807</v>
          </cell>
          <cell r="BV218">
            <v>29.365079365079367</v>
          </cell>
          <cell r="BX218">
            <v>33.6</v>
          </cell>
          <cell r="BZ218">
            <v>25.396825396825395</v>
          </cell>
          <cell r="CB218">
            <v>16.666666666666664</v>
          </cell>
          <cell r="CD218">
            <v>25.094784580498864</v>
          </cell>
          <cell r="CG218" t="str">
            <v>Table 417b.  Number of slaughterings at the Aruban slaughterhouse, 2000</v>
          </cell>
        </row>
        <row r="219">
          <cell r="B219" t="str">
            <v xml:space="preserve">C. </v>
          </cell>
          <cell r="C219" t="str">
            <v>Number of females per 100  males by ISCO-category and age</v>
          </cell>
          <cell r="BM219" t="str">
            <v>Madiki Kavel</v>
          </cell>
          <cell r="BP219">
            <v>52.966101694915245</v>
          </cell>
          <cell r="BR219">
            <v>12.847965738758029</v>
          </cell>
          <cell r="BT219">
            <v>16.844349680170577</v>
          </cell>
          <cell r="BV219">
            <v>28.085106382978719</v>
          </cell>
          <cell r="BX219">
            <v>42.584745762711869</v>
          </cell>
          <cell r="BZ219">
            <v>11.040339702760084</v>
          </cell>
          <cell r="CB219">
            <v>22.033898305084744</v>
          </cell>
          <cell r="CD219">
            <v>26.628929609625608</v>
          </cell>
        </row>
        <row r="220">
          <cell r="B220" t="str">
            <v>D.</v>
          </cell>
          <cell r="C220" t="str">
            <v>Number of native females per 100 native males by ISCO-category and age</v>
          </cell>
          <cell r="BM220" t="str">
            <v>Madiki/Rancho</v>
          </cell>
          <cell r="BP220">
            <v>33.840304182509499</v>
          </cell>
          <cell r="BR220">
            <v>8.6372360844529759</v>
          </cell>
          <cell r="BT220">
            <v>13.523809523809524</v>
          </cell>
          <cell r="BV220">
            <v>21.102661596958178</v>
          </cell>
          <cell r="BX220">
            <v>28.517110266159701</v>
          </cell>
          <cell r="BZ220">
            <v>16.539923954372622</v>
          </cell>
          <cell r="CB220">
            <v>23.764258555133082</v>
          </cell>
          <cell r="CD220">
            <v>20.846472023342226</v>
          </cell>
          <cell r="CG220" t="str">
            <v>Month</v>
          </cell>
          <cell r="CH220" t="str">
            <v>Bovine</v>
          </cell>
          <cell r="CI220" t="str">
            <v>Horse</v>
          </cell>
          <cell r="CJ220" t="str">
            <v>Pig</v>
          </cell>
          <cell r="CK220" t="str">
            <v>Sheep</v>
          </cell>
          <cell r="CM220" t="str">
            <v>Goat</v>
          </cell>
          <cell r="CO220" t="str">
            <v>Totaal</v>
          </cell>
        </row>
        <row r="221">
          <cell r="B221" t="str">
            <v>E.</v>
          </cell>
          <cell r="BM221" t="str">
            <v>Paradijswijk/Santa Helena</v>
          </cell>
          <cell r="BP221">
            <v>24.23146473779385</v>
          </cell>
          <cell r="BR221">
            <v>9.0415913200723335</v>
          </cell>
          <cell r="BT221">
            <v>19.67509025270758</v>
          </cell>
          <cell r="BV221">
            <v>27.436823104693136</v>
          </cell>
          <cell r="BX221">
            <v>19.67509025270758</v>
          </cell>
          <cell r="BZ221">
            <v>22.743682310469314</v>
          </cell>
          <cell r="CB221">
            <v>16.967509025270758</v>
          </cell>
          <cell r="CD221">
            <v>19.967321571959218</v>
          </cell>
          <cell r="CK221" t="str">
            <v>Local</v>
          </cell>
          <cell r="CL221" t="str">
            <v>Import</v>
          </cell>
          <cell r="CM221" t="str">
            <v>Local</v>
          </cell>
          <cell r="CN221" t="str">
            <v>Import</v>
          </cell>
        </row>
        <row r="222">
          <cell r="B222" t="str">
            <v>F.</v>
          </cell>
          <cell r="AJ222" t="str">
            <v>Main</v>
          </cell>
          <cell r="AK222" t="str">
            <v>Social</v>
          </cell>
          <cell r="BM222" t="str">
            <v>Socotoro/Rancho</v>
          </cell>
          <cell r="BP222">
            <v>27.285714285714285</v>
          </cell>
          <cell r="BR222">
            <v>8.4527220630372497</v>
          </cell>
          <cell r="BT222">
            <v>19.054441260744987</v>
          </cell>
          <cell r="BV222">
            <v>27.155172413793103</v>
          </cell>
          <cell r="BX222">
            <v>32.661870503597122</v>
          </cell>
          <cell r="BZ222">
            <v>38.176638176638171</v>
          </cell>
          <cell r="CB222">
            <v>23.965763195435095</v>
          </cell>
          <cell r="CD222">
            <v>25.250331699851433</v>
          </cell>
          <cell r="CG222" t="str">
            <v>Jan.</v>
          </cell>
          <cell r="CH222">
            <v>0</v>
          </cell>
          <cell r="CI222">
            <v>0</v>
          </cell>
          <cell r="CJ222">
            <v>28</v>
          </cell>
          <cell r="CK222">
            <v>20</v>
          </cell>
          <cell r="CL222">
            <v>0</v>
          </cell>
          <cell r="CM222">
            <v>4</v>
          </cell>
          <cell r="CN222">
            <v>0</v>
          </cell>
          <cell r="CO222">
            <v>52</v>
          </cell>
        </row>
        <row r="223">
          <cell r="AC223" t="str">
            <v>Table 419. Number of detainees by nationality (4 ag. 1998)</v>
          </cell>
          <cell r="BM223" t="str">
            <v>Ponton</v>
          </cell>
          <cell r="BP223">
            <v>48.506151142355009</v>
          </cell>
          <cell r="BR223">
            <v>10.035211267605632</v>
          </cell>
          <cell r="BT223">
            <v>15.343915343915345</v>
          </cell>
          <cell r="BV223">
            <v>22.398589065255731</v>
          </cell>
          <cell r="BX223">
            <v>28.21869488536155</v>
          </cell>
          <cell r="BZ223">
            <v>24.558303886925795</v>
          </cell>
          <cell r="CB223">
            <v>19.753086419753089</v>
          </cell>
          <cell r="CD223">
            <v>24.116278858738877</v>
          </cell>
          <cell r="CG223" t="str">
            <v>Feb.</v>
          </cell>
          <cell r="CH223">
            <v>0</v>
          </cell>
          <cell r="CI223">
            <v>0</v>
          </cell>
          <cell r="CJ223">
            <v>52</v>
          </cell>
          <cell r="CK223">
            <v>32</v>
          </cell>
          <cell r="CL223">
            <v>0</v>
          </cell>
          <cell r="CM223">
            <v>9</v>
          </cell>
          <cell r="CN223">
            <v>0</v>
          </cell>
          <cell r="CO223">
            <v>93</v>
          </cell>
        </row>
        <row r="224">
          <cell r="W224" t="str">
            <v>Main</v>
          </cell>
          <cell r="X224" t="str">
            <v>Social</v>
          </cell>
          <cell r="Z224" t="str">
            <v>Graphs</v>
          </cell>
          <cell r="BM224" t="str">
            <v>Companashi/Solito</v>
          </cell>
          <cell r="BP224">
            <v>35.104895104895107</v>
          </cell>
          <cell r="BR224">
            <v>12.921348314606742</v>
          </cell>
          <cell r="BT224">
            <v>18.207282913165265</v>
          </cell>
          <cell r="BV224">
            <v>23.52941176470588</v>
          </cell>
          <cell r="BX224">
            <v>18.907563025210084</v>
          </cell>
          <cell r="BZ224">
            <v>17.671809256661991</v>
          </cell>
          <cell r="CB224">
            <v>14.705882352941178</v>
          </cell>
          <cell r="CD224">
            <v>20.149741818883747</v>
          </cell>
          <cell r="CG224" t="str">
            <v>Mar</v>
          </cell>
          <cell r="CH224">
            <v>0</v>
          </cell>
          <cell r="CI224">
            <v>0</v>
          </cell>
          <cell r="CJ224">
            <v>44</v>
          </cell>
          <cell r="CK224">
            <v>39</v>
          </cell>
          <cell r="CL224">
            <v>0</v>
          </cell>
          <cell r="CM224">
            <v>7</v>
          </cell>
          <cell r="CN224">
            <v>0</v>
          </cell>
          <cell r="CO224">
            <v>90</v>
          </cell>
        </row>
        <row r="225">
          <cell r="I225" t="str">
            <v>Main</v>
          </cell>
          <cell r="J225" t="str">
            <v>Social</v>
          </cell>
          <cell r="L225" t="str">
            <v>Graphs</v>
          </cell>
          <cell r="AC225" t="str">
            <v>Country</v>
          </cell>
          <cell r="AF225" t="str">
            <v>No. of detainees</v>
          </cell>
          <cell r="BM225" t="str">
            <v>TOTAL</v>
          </cell>
          <cell r="BP225">
            <v>37.12044534412955</v>
          </cell>
          <cell r="BR225">
            <v>10.190597204574335</v>
          </cell>
          <cell r="BT225">
            <v>17.292089249492896</v>
          </cell>
          <cell r="BV225">
            <v>25</v>
          </cell>
          <cell r="BX225">
            <v>30.697084917617239</v>
          </cell>
          <cell r="BZ225">
            <v>21.772151898734176</v>
          </cell>
          <cell r="CB225">
            <v>19.939271255060731</v>
          </cell>
          <cell r="CD225">
            <v>23.144519981372703</v>
          </cell>
          <cell r="CG225" t="str">
            <v>Apr</v>
          </cell>
          <cell r="CH225">
            <v>0</v>
          </cell>
          <cell r="CI225">
            <v>0</v>
          </cell>
          <cell r="CJ225">
            <v>37</v>
          </cell>
          <cell r="CK225">
            <v>50</v>
          </cell>
          <cell r="CL225">
            <v>0</v>
          </cell>
          <cell r="CM225">
            <v>41</v>
          </cell>
          <cell r="CN225">
            <v>0</v>
          </cell>
          <cell r="CO225">
            <v>128</v>
          </cell>
        </row>
        <row r="226">
          <cell r="B226" t="str">
            <v>Table 411. Number of females per 100 males with a particular educational attainment.</v>
          </cell>
          <cell r="AC226" t="str">
            <v>USA</v>
          </cell>
          <cell r="AF226">
            <v>10</v>
          </cell>
          <cell r="CG226" t="str">
            <v>May</v>
          </cell>
          <cell r="CH226">
            <v>0</v>
          </cell>
          <cell r="CI226">
            <v>0</v>
          </cell>
          <cell r="CJ226">
            <v>49</v>
          </cell>
          <cell r="CK226">
            <v>59</v>
          </cell>
          <cell r="CL226">
            <v>0</v>
          </cell>
          <cell r="CM226">
            <v>33</v>
          </cell>
          <cell r="CN226">
            <v>0</v>
          </cell>
          <cell r="CO226">
            <v>141</v>
          </cell>
        </row>
        <row r="227">
          <cell r="AC227" t="str">
            <v>Bulgaria</v>
          </cell>
          <cell r="AF227">
            <v>3</v>
          </cell>
          <cell r="BM227" t="str">
            <v>Oranjestad East</v>
          </cell>
          <cell r="CG227" t="str">
            <v>Jun</v>
          </cell>
          <cell r="CH227">
            <v>2</v>
          </cell>
          <cell r="CI227">
            <v>0</v>
          </cell>
          <cell r="CJ227">
            <v>70</v>
          </cell>
          <cell r="CK227">
            <v>30</v>
          </cell>
          <cell r="CL227">
            <v>23</v>
          </cell>
          <cell r="CM227">
            <v>12</v>
          </cell>
          <cell r="CN227">
            <v>0</v>
          </cell>
          <cell r="CO227">
            <v>137</v>
          </cell>
        </row>
        <row r="228">
          <cell r="D228" t="str">
            <v>Isced-category</v>
          </cell>
          <cell r="AC228" t="str">
            <v>Chili</v>
          </cell>
          <cell r="AF228">
            <v>1</v>
          </cell>
          <cell r="CG228" t="str">
            <v>Jul</v>
          </cell>
          <cell r="CH228">
            <v>0</v>
          </cell>
          <cell r="CI228">
            <v>0</v>
          </cell>
          <cell r="CJ228">
            <v>51</v>
          </cell>
          <cell r="CK228">
            <v>44</v>
          </cell>
          <cell r="CL228">
            <v>92</v>
          </cell>
          <cell r="CM228">
            <v>5</v>
          </cell>
          <cell r="CN228">
            <v>0</v>
          </cell>
          <cell r="CO228">
            <v>192</v>
          </cell>
        </row>
        <row r="229">
          <cell r="B229" t="str">
            <v>Age</v>
          </cell>
          <cell r="D229">
            <v>2</v>
          </cell>
          <cell r="F229">
            <v>3</v>
          </cell>
          <cell r="H229">
            <v>5</v>
          </cell>
          <cell r="J229">
            <v>6</v>
          </cell>
          <cell r="L229">
            <v>7</v>
          </cell>
          <cell r="AC229" t="str">
            <v>Colombia</v>
          </cell>
          <cell r="AF229">
            <v>26</v>
          </cell>
          <cell r="AI229" t="str">
            <v xml:space="preserve">Capacity of correction institute </v>
          </cell>
          <cell r="BM229" t="str">
            <v>Nassaustraat</v>
          </cell>
          <cell r="BP229">
            <v>27.364864864864863</v>
          </cell>
          <cell r="BR229">
            <v>19.932432432432432</v>
          </cell>
          <cell r="BT229">
            <v>21.95945945945946</v>
          </cell>
          <cell r="BV229">
            <v>29.72972972972973</v>
          </cell>
          <cell r="BX229">
            <v>27.027027027027028</v>
          </cell>
          <cell r="BZ229">
            <v>40.202702702702702</v>
          </cell>
          <cell r="CB229">
            <v>23.648648648648649</v>
          </cell>
          <cell r="CD229">
            <v>27.123552123552123</v>
          </cell>
          <cell r="CG229" t="str">
            <v>Aug</v>
          </cell>
          <cell r="CH229">
            <v>0</v>
          </cell>
          <cell r="CI229">
            <v>0</v>
          </cell>
          <cell r="CJ229">
            <v>42</v>
          </cell>
          <cell r="CK229">
            <v>34</v>
          </cell>
          <cell r="CL229">
            <v>0</v>
          </cell>
          <cell r="CM229">
            <v>14</v>
          </cell>
          <cell r="CN229">
            <v>0</v>
          </cell>
          <cell r="CO229">
            <v>90</v>
          </cell>
        </row>
        <row r="230">
          <cell r="B230" t="str">
            <v>20-24</v>
          </cell>
          <cell r="D230">
            <v>82.14479316427709</v>
          </cell>
          <cell r="F230">
            <v>167.04050522648089</v>
          </cell>
          <cell r="H230">
            <v>152.94335028911772</v>
          </cell>
          <cell r="J230">
            <v>213.64428254672038</v>
          </cell>
          <cell r="L230">
            <v>105.56541019955591</v>
          </cell>
          <cell r="AC230" t="str">
            <v>Croatia</v>
          </cell>
          <cell r="AF230">
            <v>1</v>
          </cell>
          <cell r="AJ230" t="str">
            <v>223 cells</v>
          </cell>
          <cell r="BM230" t="str">
            <v>Klip/Mon Plaisir</v>
          </cell>
          <cell r="BP230">
            <v>31.395348837209301</v>
          </cell>
          <cell r="BR230">
            <v>9.9221789883268485</v>
          </cell>
          <cell r="BT230">
            <v>32.558139534883715</v>
          </cell>
          <cell r="BV230">
            <v>26.744186046511626</v>
          </cell>
          <cell r="BX230">
            <v>17.704280155642021</v>
          </cell>
          <cell r="BZ230">
            <v>28.349514563106798</v>
          </cell>
          <cell r="CB230">
            <v>9.7087378640776691</v>
          </cell>
          <cell r="CD230">
            <v>22.340340855679717</v>
          </cell>
          <cell r="CG230" t="str">
            <v>Sep</v>
          </cell>
          <cell r="CH230">
            <v>0</v>
          </cell>
          <cell r="CI230">
            <v>0</v>
          </cell>
          <cell r="CJ230">
            <v>49</v>
          </cell>
          <cell r="CK230">
            <v>34</v>
          </cell>
          <cell r="CL230">
            <v>55</v>
          </cell>
          <cell r="CM230">
            <v>24</v>
          </cell>
          <cell r="CN230">
            <v>10</v>
          </cell>
          <cell r="CO230">
            <v>172</v>
          </cell>
        </row>
        <row r="231">
          <cell r="B231" t="str">
            <v>25-29</v>
          </cell>
          <cell r="D231">
            <v>91.467355043222412</v>
          </cell>
          <cell r="F231">
            <v>118.67694548853306</v>
          </cell>
          <cell r="H231">
            <v>102.6902771667399</v>
          </cell>
          <cell r="J231">
            <v>132.13902331720226</v>
          </cell>
          <cell r="L231">
            <v>123.81447559626157</v>
          </cell>
          <cell r="AC231" t="str">
            <v>Dominican Republic</v>
          </cell>
          <cell r="AF231">
            <v>7</v>
          </cell>
          <cell r="BM231" t="str">
            <v>Sividivi</v>
          </cell>
          <cell r="BP231">
            <v>49.652777777777786</v>
          </cell>
          <cell r="BR231">
            <v>17.482517482517483</v>
          </cell>
          <cell r="BT231">
            <v>29.513888888888889</v>
          </cell>
          <cell r="BV231">
            <v>36.933797909407666</v>
          </cell>
          <cell r="BX231">
            <v>23.52941176470588</v>
          </cell>
          <cell r="BZ231">
            <v>39.372822299651567</v>
          </cell>
          <cell r="CB231">
            <v>18.055555555555554</v>
          </cell>
          <cell r="CD231">
            <v>30.648681668357831</v>
          </cell>
          <cell r="CG231" t="str">
            <v>Oct</v>
          </cell>
          <cell r="CH231">
            <v>0</v>
          </cell>
          <cell r="CI231">
            <v>0</v>
          </cell>
          <cell r="CJ231">
            <v>26</v>
          </cell>
          <cell r="CK231">
            <v>18</v>
          </cell>
          <cell r="CL231">
            <v>90</v>
          </cell>
          <cell r="CM231">
            <v>9</v>
          </cell>
          <cell r="CN231">
            <v>0</v>
          </cell>
          <cell r="CO231">
            <v>143</v>
          </cell>
        </row>
        <row r="232">
          <cell r="B232" t="str">
            <v>30-34</v>
          </cell>
          <cell r="D232">
            <v>90.42803391262477</v>
          </cell>
          <cell r="F232">
            <v>129.37441826287164</v>
          </cell>
          <cell r="H232">
            <v>112.33559627720162</v>
          </cell>
          <cell r="J232">
            <v>103.6720477329859</v>
          </cell>
          <cell r="L232">
            <v>100.42371372618817</v>
          </cell>
          <cell r="AC232" t="str">
            <v>Germany</v>
          </cell>
          <cell r="AF232">
            <v>3</v>
          </cell>
          <cell r="BM232" t="str">
            <v>Seroe Blanco/Cumana</v>
          </cell>
          <cell r="BP232">
            <v>40.458015267175576</v>
          </cell>
          <cell r="BR232">
            <v>11.210191082802549</v>
          </cell>
          <cell r="BT232">
            <v>14.43167305236271</v>
          </cell>
          <cell r="BV232">
            <v>22.010178117048348</v>
          </cell>
          <cell r="BX232">
            <v>20.992366412213741</v>
          </cell>
          <cell r="BZ232">
            <v>13.61323155216285</v>
          </cell>
          <cell r="CB232">
            <v>17.175572519083968</v>
          </cell>
          <cell r="CD232">
            <v>19.984461143264248</v>
          </cell>
          <cell r="CG232" t="str">
            <v>Nov</v>
          </cell>
          <cell r="CH232">
            <v>12</v>
          </cell>
          <cell r="CI232">
            <v>0</v>
          </cell>
          <cell r="CJ232">
            <v>82</v>
          </cell>
          <cell r="CK232">
            <v>77</v>
          </cell>
          <cell r="CL232">
            <v>0</v>
          </cell>
          <cell r="CM232">
            <v>45</v>
          </cell>
          <cell r="CN232">
            <v>0</v>
          </cell>
          <cell r="CO232">
            <v>216</v>
          </cell>
        </row>
        <row r="233">
          <cell r="B233" t="str">
            <v>35-39</v>
          </cell>
          <cell r="D233">
            <v>98.299579263441188</v>
          </cell>
          <cell r="F233">
            <v>135.78274130360489</v>
          </cell>
          <cell r="H233">
            <v>91.878647025722898</v>
          </cell>
          <cell r="J233">
            <v>98.427931633305889</v>
          </cell>
          <cell r="L233">
            <v>76.337571976967197</v>
          </cell>
          <cell r="AC233" t="str">
            <v>England</v>
          </cell>
          <cell r="AF233">
            <v>2</v>
          </cell>
          <cell r="BM233" t="str">
            <v>Dakota/Potrero</v>
          </cell>
          <cell r="BP233">
            <v>36.911281489594742</v>
          </cell>
          <cell r="BR233">
            <v>12.705366922234393</v>
          </cell>
          <cell r="BT233">
            <v>18.510405257393209</v>
          </cell>
          <cell r="BV233">
            <v>27.003293084522507</v>
          </cell>
          <cell r="BX233">
            <v>18.510405257393209</v>
          </cell>
          <cell r="BZ233">
            <v>15.350877192982457</v>
          </cell>
          <cell r="CB233">
            <v>17.324561403508774</v>
          </cell>
          <cell r="CD233">
            <v>20.902312943947038</v>
          </cell>
          <cell r="CG233" t="str">
            <v>Dec</v>
          </cell>
          <cell r="CH233">
            <v>13</v>
          </cell>
          <cell r="CI233">
            <v>0</v>
          </cell>
          <cell r="CJ233">
            <v>194</v>
          </cell>
          <cell r="CK233">
            <v>355</v>
          </cell>
          <cell r="CL233">
            <v>490</v>
          </cell>
          <cell r="CM233">
            <v>115</v>
          </cell>
          <cell r="CN233">
            <v>36</v>
          </cell>
          <cell r="CO233">
            <v>1203</v>
          </cell>
        </row>
        <row r="234">
          <cell r="B234" t="str">
            <v>40-44</v>
          </cell>
          <cell r="D234">
            <v>103.13971354256839</v>
          </cell>
          <cell r="F234">
            <v>151.46783157030217</v>
          </cell>
          <cell r="H234">
            <v>69.919579845724613</v>
          </cell>
          <cell r="J234">
            <v>100.07299646181873</v>
          </cell>
          <cell r="L234">
            <v>62.323274952521636</v>
          </cell>
          <cell r="AC234" t="str">
            <v>France</v>
          </cell>
          <cell r="AF234">
            <v>2</v>
          </cell>
          <cell r="BM234" t="str">
            <v>Tarabana</v>
          </cell>
          <cell r="BP234">
            <v>31.727574750830566</v>
          </cell>
          <cell r="BR234">
            <v>10.981697171381031</v>
          </cell>
          <cell r="BT234">
            <v>22.613065326633162</v>
          </cell>
          <cell r="BV234">
            <v>26.955074875207984</v>
          </cell>
          <cell r="BX234">
            <v>15.640599001663894</v>
          </cell>
          <cell r="BZ234">
            <v>17.138103161397673</v>
          </cell>
          <cell r="CB234">
            <v>18.968386023294507</v>
          </cell>
          <cell r="CD234">
            <v>20.574928615772684</v>
          </cell>
        </row>
        <row r="235">
          <cell r="B235" t="str">
            <v>45-49</v>
          </cell>
          <cell r="D235">
            <v>109.96903807285585</v>
          </cell>
          <cell r="F235">
            <v>110.22819527177086</v>
          </cell>
          <cell r="H235">
            <v>66.148263348885322</v>
          </cell>
          <cell r="J235">
            <v>105.04875883566207</v>
          </cell>
          <cell r="L235">
            <v>42.732142576621712</v>
          </cell>
          <cell r="AC235" t="str">
            <v>Ghana</v>
          </cell>
          <cell r="AF235">
            <v>2</v>
          </cell>
          <cell r="BM235" t="str">
            <v>Sabana Blanco/Mahuma</v>
          </cell>
          <cell r="BP235">
            <v>62.808842652795839</v>
          </cell>
          <cell r="BR235">
            <v>24.543080939947785</v>
          </cell>
          <cell r="BT235">
            <v>46.023468057366358</v>
          </cell>
          <cell r="BV235">
            <v>25.651041666666668</v>
          </cell>
          <cell r="BX235">
            <v>14.37908496732026</v>
          </cell>
          <cell r="BZ235">
            <v>17.447916666666664</v>
          </cell>
          <cell r="CB235">
            <v>18.64406779661017</v>
          </cell>
          <cell r="CD235">
            <v>29.928214678196248</v>
          </cell>
          <cell r="CG235" t="str">
            <v>Total</v>
          </cell>
          <cell r="CH235">
            <v>27</v>
          </cell>
          <cell r="CI235">
            <v>0</v>
          </cell>
          <cell r="CJ235">
            <v>724</v>
          </cell>
          <cell r="CK235">
            <v>792</v>
          </cell>
          <cell r="CL235">
            <v>750</v>
          </cell>
          <cell r="CM235">
            <v>318</v>
          </cell>
          <cell r="CN235">
            <v>46</v>
          </cell>
          <cell r="CO235">
            <v>2657</v>
          </cell>
        </row>
        <row r="236">
          <cell r="B236" t="str">
            <v>50-54</v>
          </cell>
          <cell r="D236">
            <v>116.56648755123634</v>
          </cell>
          <cell r="F236">
            <v>142.601816931142</v>
          </cell>
          <cell r="H236">
            <v>78.259070597105719</v>
          </cell>
          <cell r="J236">
            <v>75.114918675948871</v>
          </cell>
          <cell r="L236">
            <v>26.640112002839622</v>
          </cell>
          <cell r="AC236" t="str">
            <v>Ireland</v>
          </cell>
          <cell r="AF236">
            <v>1</v>
          </cell>
          <cell r="BM236" t="str">
            <v>Simeon Antonio</v>
          </cell>
          <cell r="BP236">
            <v>54.248366013071902</v>
          </cell>
          <cell r="BR236">
            <v>81.699346405228752</v>
          </cell>
          <cell r="BT236">
            <v>75.490196078431367</v>
          </cell>
          <cell r="BV236">
            <v>26.143790849673206</v>
          </cell>
          <cell r="BX236">
            <v>19.934640522875817</v>
          </cell>
          <cell r="BZ236">
            <v>13.398692810457517</v>
          </cell>
          <cell r="CB236">
            <v>69.934640522875824</v>
          </cell>
          <cell r="CD236">
            <v>48.692810457516337</v>
          </cell>
        </row>
        <row r="237">
          <cell r="B237" t="str">
            <v>55-59</v>
          </cell>
          <cell r="D237">
            <v>109.31618734076356</v>
          </cell>
          <cell r="F237">
            <v>135.51022878586105</v>
          </cell>
          <cell r="H237">
            <v>87.452949872610532</v>
          </cell>
          <cell r="J237">
            <v>92.342577047028939</v>
          </cell>
          <cell r="L237">
            <v>34.09897913892582</v>
          </cell>
          <cell r="AC237" t="str">
            <v>Italy</v>
          </cell>
          <cell r="AF237">
            <v>3</v>
          </cell>
          <cell r="BM237" t="str">
            <v>Oranjestad East other</v>
          </cell>
          <cell r="BP237">
            <v>0</v>
          </cell>
          <cell r="BR237">
            <v>0</v>
          </cell>
          <cell r="BT237">
            <v>0</v>
          </cell>
          <cell r="BV237">
            <v>0</v>
          </cell>
          <cell r="BX237">
            <v>0</v>
          </cell>
          <cell r="BZ237">
            <v>0</v>
          </cell>
          <cell r="CB237">
            <v>0</v>
          </cell>
          <cell r="CD237">
            <v>0</v>
          </cell>
          <cell r="CG237" t="str">
            <v xml:space="preserve">Source: Veterinary Service, '2000 Annual Reprt'. </v>
          </cell>
        </row>
        <row r="238">
          <cell r="AC238" t="str">
            <v>Jamaica</v>
          </cell>
          <cell r="AF238">
            <v>1</v>
          </cell>
          <cell r="BM238" t="str">
            <v>TOTAL</v>
          </cell>
          <cell r="BP238">
            <v>42.024128686327074</v>
          </cell>
          <cell r="BR238">
            <v>19.431385717483767</v>
          </cell>
          <cell r="BT238">
            <v>29.534258844603674</v>
          </cell>
          <cell r="BV238">
            <v>26.615969581749049</v>
          </cell>
          <cell r="BX238">
            <v>18.747203579418347</v>
          </cell>
          <cell r="BZ238">
            <v>20.196823976738983</v>
          </cell>
          <cell r="CB238">
            <v>20.934913889510177</v>
          </cell>
          <cell r="CD238">
            <v>25.354954896547294</v>
          </cell>
        </row>
        <row r="239">
          <cell r="B239" t="str">
            <v>Source: Population Census 2000</v>
          </cell>
          <cell r="AC239" t="str">
            <v>Yougoslavia</v>
          </cell>
          <cell r="AF239">
            <v>1</v>
          </cell>
        </row>
        <row r="240">
          <cell r="AC240" t="str">
            <v>Libanon</v>
          </cell>
          <cell r="AF240">
            <v>1</v>
          </cell>
          <cell r="BM240" t="str">
            <v>Paradera</v>
          </cell>
        </row>
        <row r="241">
          <cell r="AC241" t="str">
            <v>Mexico</v>
          </cell>
          <cell r="AF241">
            <v>2</v>
          </cell>
          <cell r="AJ241" t="str">
            <v>Aruba</v>
          </cell>
          <cell r="AL241">
            <v>74</v>
          </cell>
        </row>
        <row r="242">
          <cell r="I242" t="str">
            <v>Main</v>
          </cell>
          <cell r="J242" t="str">
            <v>Social</v>
          </cell>
          <cell r="L242" t="str">
            <v>Graphs</v>
          </cell>
          <cell r="AC242" t="str">
            <v>Netherlands</v>
          </cell>
          <cell r="AF242">
            <v>107</v>
          </cell>
          <cell r="AH242" t="str">
            <v>Place of residence</v>
          </cell>
          <cell r="AJ242" t="str">
            <v>The Netherlands</v>
          </cell>
          <cell r="AL242">
            <v>21</v>
          </cell>
          <cell r="BM242" t="str">
            <v>Shiribana</v>
          </cell>
          <cell r="BP242">
            <v>52.418096723868956</v>
          </cell>
          <cell r="BR242">
            <v>12.16848673946958</v>
          </cell>
          <cell r="BT242">
            <v>14.19656786271451</v>
          </cell>
          <cell r="BV242">
            <v>20.78125</v>
          </cell>
          <cell r="BX242">
            <v>18.720748829953195</v>
          </cell>
          <cell r="BZ242">
            <v>9.0483619344773807</v>
          </cell>
          <cell r="CB242">
            <v>13.572542901716069</v>
          </cell>
          <cell r="CD242">
            <v>20.129436427457101</v>
          </cell>
        </row>
        <row r="243">
          <cell r="B243" t="str">
            <v>Table 412. Number of native females per 100 males with a particular educational attainment.</v>
          </cell>
          <cell r="AC243" t="str">
            <v>Puero Rico</v>
          </cell>
          <cell r="AF243">
            <v>2</v>
          </cell>
          <cell r="AJ243" t="str">
            <v>Curacao</v>
          </cell>
          <cell r="AL243">
            <v>7</v>
          </cell>
          <cell r="BM243" t="str">
            <v>Bloemond</v>
          </cell>
          <cell r="BP243">
            <v>38.72</v>
          </cell>
          <cell r="BR243">
            <v>9.92</v>
          </cell>
          <cell r="BT243">
            <v>16.8</v>
          </cell>
          <cell r="BV243">
            <v>25.28</v>
          </cell>
          <cell r="BX243">
            <v>15.84</v>
          </cell>
          <cell r="BZ243">
            <v>8.1730769230769251</v>
          </cell>
          <cell r="CB243">
            <v>13.12</v>
          </cell>
          <cell r="CD243">
            <v>18.264725274725276</v>
          </cell>
        </row>
        <row r="244">
          <cell r="AC244" t="str">
            <v>Spain</v>
          </cell>
          <cell r="AF244">
            <v>18</v>
          </cell>
          <cell r="AJ244" t="str">
            <v>Other</v>
          </cell>
          <cell r="AL244">
            <v>5</v>
          </cell>
          <cell r="BM244" t="str">
            <v>Ayo</v>
          </cell>
          <cell r="BP244">
            <v>35.050251256281406</v>
          </cell>
          <cell r="BR244">
            <v>7.7889447236180906</v>
          </cell>
          <cell r="BT244">
            <v>12.327044025157234</v>
          </cell>
          <cell r="BV244">
            <v>14.447236180904522</v>
          </cell>
          <cell r="BX244">
            <v>20.979899497487434</v>
          </cell>
          <cell r="BZ244">
            <v>6.78391959798995</v>
          </cell>
          <cell r="CB244">
            <v>9.5477386934673358</v>
          </cell>
          <cell r="CD244">
            <v>15.275004853557997</v>
          </cell>
        </row>
        <row r="245">
          <cell r="D245" t="str">
            <v>Isced-category</v>
          </cell>
          <cell r="AC245" t="str">
            <v>Venezuela</v>
          </cell>
          <cell r="AF245">
            <v>10</v>
          </cell>
          <cell r="BM245" t="str">
            <v>Piedra Plat</v>
          </cell>
          <cell r="BP245">
            <v>50.271247739602167</v>
          </cell>
          <cell r="BR245">
            <v>9.0415913200723335</v>
          </cell>
          <cell r="BT245">
            <v>17.721518987341774</v>
          </cell>
          <cell r="BV245">
            <v>29.783393501805051</v>
          </cell>
          <cell r="BX245">
            <v>18.297101449275363</v>
          </cell>
          <cell r="BZ245">
            <v>11.211573236889691</v>
          </cell>
          <cell r="CB245">
            <v>17.721518987341774</v>
          </cell>
          <cell r="CD245">
            <v>22.006849317475453</v>
          </cell>
        </row>
        <row r="246">
          <cell r="B246" t="str">
            <v>Age</v>
          </cell>
          <cell r="D246">
            <v>2</v>
          </cell>
          <cell r="F246">
            <v>3</v>
          </cell>
          <cell r="H246">
            <v>5</v>
          </cell>
          <cell r="J246">
            <v>6</v>
          </cell>
          <cell r="L246">
            <v>7</v>
          </cell>
          <cell r="AC246" t="str">
            <v>Suisse</v>
          </cell>
          <cell r="AF246">
            <v>1</v>
          </cell>
          <cell r="BM246" t="str">
            <v>Paradera other</v>
          </cell>
          <cell r="BP246">
            <v>0</v>
          </cell>
          <cell r="BR246">
            <v>0</v>
          </cell>
          <cell r="BT246">
            <v>0</v>
          </cell>
          <cell r="BV246">
            <v>0</v>
          </cell>
          <cell r="BX246">
            <v>0</v>
          </cell>
          <cell r="BZ246">
            <v>0</v>
          </cell>
          <cell r="CB246">
            <v>0</v>
          </cell>
          <cell r="CD246">
            <v>0</v>
          </cell>
        </row>
        <row r="247">
          <cell r="B247" t="str">
            <v>20-24</v>
          </cell>
          <cell r="D247">
            <v>79.591315453384297</v>
          </cell>
          <cell r="F247">
            <v>240.05028735632058</v>
          </cell>
          <cell r="H247">
            <v>195.91889448534064</v>
          </cell>
          <cell r="J247">
            <v>150.80459770114848</v>
          </cell>
          <cell r="L247">
            <v>94.25287356321779</v>
          </cell>
          <cell r="BM247" t="str">
            <v>TOTAL</v>
          </cell>
          <cell r="BP247">
            <v>43.403441682600388</v>
          </cell>
          <cell r="BR247">
            <v>9.6367112810707471</v>
          </cell>
          <cell r="BT247">
            <v>14.996174445294569</v>
          </cell>
          <cell r="BV247">
            <v>21.835564053537283</v>
          </cell>
          <cell r="BX247">
            <v>18.630451415455237</v>
          </cell>
          <cell r="BZ247">
            <v>8.6074980872226483</v>
          </cell>
          <cell r="CB247">
            <v>13.116634799235181</v>
          </cell>
          <cell r="CD247">
            <v>18.603782252059435</v>
          </cell>
        </row>
        <row r="248">
          <cell r="B248" t="str">
            <v>25-29</v>
          </cell>
          <cell r="D248">
            <v>92.755122057541215</v>
          </cell>
          <cell r="F248">
            <v>141.51036866359468</v>
          </cell>
          <cell r="H248">
            <v>103.10163123167186</v>
          </cell>
          <cell r="J248">
            <v>106.58815982404708</v>
          </cell>
          <cell r="L248">
            <v>155.09305210918112</v>
          </cell>
          <cell r="AC248" t="str">
            <v>Source: KIA</v>
          </cell>
        </row>
        <row r="249">
          <cell r="B249" t="str">
            <v>30-34</v>
          </cell>
          <cell r="D249">
            <v>91.2913120159496</v>
          </cell>
          <cell r="F249">
            <v>145.55410264792408</v>
          </cell>
          <cell r="H249">
            <v>121.61938973533168</v>
          </cell>
          <cell r="J249">
            <v>96.206700325693262</v>
          </cell>
          <cell r="L249">
            <v>99.275362318840379</v>
          </cell>
          <cell r="BM249" t="str">
            <v>Santa Cruz</v>
          </cell>
        </row>
        <row r="250">
          <cell r="B250" t="str">
            <v>35-39</v>
          </cell>
          <cell r="D250">
            <v>101.25309748593982</v>
          </cell>
          <cell r="F250">
            <v>162.55733432137927</v>
          </cell>
          <cell r="H250">
            <v>90.204974696967753</v>
          </cell>
          <cell r="J250">
            <v>88.507967867052216</v>
          </cell>
          <cell r="L250">
            <v>73.208977278653919</v>
          </cell>
          <cell r="W250" t="str">
            <v>Main</v>
          </cell>
          <cell r="X250" t="str">
            <v>Social</v>
          </cell>
          <cell r="Z250" t="str">
            <v>Graphs</v>
          </cell>
          <cell r="AK250" t="str">
            <v>Main</v>
          </cell>
          <cell r="AL250" t="str">
            <v>Social</v>
          </cell>
          <cell r="AN250" t="str">
            <v>Graphs</v>
          </cell>
          <cell r="AX250" t="str">
            <v>Main</v>
          </cell>
          <cell r="AY250" t="str">
            <v>Social</v>
          </cell>
          <cell r="BA250" t="str">
            <v>Graphs</v>
          </cell>
        </row>
        <row r="251">
          <cell r="B251" t="str">
            <v>40-44</v>
          </cell>
          <cell r="D251">
            <v>107.55843516359846</v>
          </cell>
          <cell r="F251">
            <v>158.24030571514655</v>
          </cell>
          <cell r="H251">
            <v>58.113123959817436</v>
          </cell>
          <cell r="J251">
            <v>102.05877409028825</v>
          </cell>
          <cell r="L251">
            <v>67.084974676421169</v>
          </cell>
          <cell r="BM251" t="str">
            <v>Hooiberg</v>
          </cell>
          <cell r="BP251">
            <v>59.605911330049253</v>
          </cell>
          <cell r="BR251">
            <v>14.268142681426815</v>
          </cell>
          <cell r="BT251">
            <v>21.551724137931032</v>
          </cell>
          <cell r="BV251">
            <v>30.627306273062725</v>
          </cell>
          <cell r="BX251">
            <v>29.593094944512941</v>
          </cell>
          <cell r="BZ251">
            <v>9.6177558569667081</v>
          </cell>
          <cell r="CB251">
            <v>14.408866995073893</v>
          </cell>
          <cell r="CD251">
            <v>25.667543174146196</v>
          </cell>
        </row>
        <row r="252">
          <cell r="B252" t="str">
            <v>45-49</v>
          </cell>
          <cell r="D252">
            <v>111.40227923700417</v>
          </cell>
          <cell r="F252">
            <v>100.47689856611819</v>
          </cell>
          <cell r="H252">
            <v>51.24203757661013</v>
          </cell>
          <cell r="J252">
            <v>98.644921453411968</v>
          </cell>
          <cell r="L252">
            <v>55.820499203398988</v>
          </cell>
          <cell r="BM252" t="str">
            <v>Papilon</v>
          </cell>
          <cell r="BP252">
            <v>50.281690140845072</v>
          </cell>
          <cell r="BR252">
            <v>13.098591549295776</v>
          </cell>
          <cell r="BT252">
            <v>47.323943661971832</v>
          </cell>
          <cell r="BV252">
            <v>28.490832157968971</v>
          </cell>
          <cell r="BX252">
            <v>21.69014084507042</v>
          </cell>
          <cell r="BZ252">
            <v>11.690140845070424</v>
          </cell>
          <cell r="CB252">
            <v>17.323943661971832</v>
          </cell>
          <cell r="CD252">
            <v>27.128468980313471</v>
          </cell>
        </row>
        <row r="253">
          <cell r="B253" t="str">
            <v>50-54</v>
          </cell>
          <cell r="D253">
            <v>118.46537753500724</v>
          </cell>
          <cell r="F253">
            <v>106.07798165137659</v>
          </cell>
          <cell r="H253">
            <v>60.230718395273065</v>
          </cell>
          <cell r="J253">
            <v>79.335633335903353</v>
          </cell>
          <cell r="L253">
            <v>15.911697247706485</v>
          </cell>
          <cell r="BM253" t="str">
            <v>Cashero</v>
          </cell>
          <cell r="BP253">
            <v>44.247787610619469</v>
          </cell>
          <cell r="BR253">
            <v>7.8152753108348127</v>
          </cell>
          <cell r="BT253">
            <v>25.132743362831857</v>
          </cell>
          <cell r="BV253">
            <v>21.631205673758863</v>
          </cell>
          <cell r="BX253">
            <v>15.752212389380531</v>
          </cell>
          <cell r="BZ253">
            <v>29.432624113475175</v>
          </cell>
          <cell r="CB253">
            <v>9.3971631205673756</v>
          </cell>
          <cell r="CD253">
            <v>21.915573083066867</v>
          </cell>
        </row>
        <row r="254">
          <cell r="B254" t="str">
            <v>55-59</v>
          </cell>
          <cell r="D254">
            <v>108.62267408402064</v>
          </cell>
          <cell r="F254">
            <v>116.15384615384612</v>
          </cell>
          <cell r="H254">
            <v>73.28754578754581</v>
          </cell>
          <cell r="J254">
            <v>111.17582417582415</v>
          </cell>
          <cell r="L254">
            <v>24.198717948717938</v>
          </cell>
          <cell r="BM254" t="str">
            <v>Urataca</v>
          </cell>
          <cell r="BP254">
            <v>38.940092165898612</v>
          </cell>
          <cell r="BR254">
            <v>12.672811059907835</v>
          </cell>
          <cell r="BT254">
            <v>34.411085450346427</v>
          </cell>
          <cell r="BV254">
            <v>18.663594470046078</v>
          </cell>
          <cell r="BX254">
            <v>21.47806004618938</v>
          </cell>
          <cell r="BZ254">
            <v>10.138248847926267</v>
          </cell>
          <cell r="CB254">
            <v>16.359447004608292</v>
          </cell>
          <cell r="CD254">
            <v>21.809048434988984</v>
          </cell>
        </row>
        <row r="255">
          <cell r="BM255" t="str">
            <v>Macuarima</v>
          </cell>
          <cell r="BP255">
            <v>42.074363992172216</v>
          </cell>
          <cell r="BR255">
            <v>10.763209393346381</v>
          </cell>
          <cell r="BT255">
            <v>55.078125</v>
          </cell>
          <cell r="BV255">
            <v>23.4375</v>
          </cell>
          <cell r="BX255">
            <v>19.7265625</v>
          </cell>
          <cell r="BZ255">
            <v>8.0078125</v>
          </cell>
          <cell r="CB255">
            <v>16.40625</v>
          </cell>
          <cell r="CD255">
            <v>25.070546197931229</v>
          </cell>
        </row>
        <row r="256">
          <cell r="B256" t="str">
            <v>Source: Population Census 2000</v>
          </cell>
          <cell r="BM256" t="str">
            <v>Balashi/Barcadera</v>
          </cell>
          <cell r="BP256">
            <v>46.893787575150299</v>
          </cell>
          <cell r="BR256">
            <v>10.62124248496994</v>
          </cell>
          <cell r="BT256">
            <v>73.146292585170329</v>
          </cell>
          <cell r="BV256">
            <v>23.847695390781563</v>
          </cell>
          <cell r="BX256">
            <v>18.236472945891784</v>
          </cell>
          <cell r="BZ256">
            <v>4.0080160320641278</v>
          </cell>
          <cell r="CB256">
            <v>15.03006012024048</v>
          </cell>
          <cell r="CD256">
            <v>27.397652447752648</v>
          </cell>
        </row>
        <row r="257">
          <cell r="BM257" t="str">
            <v>Santa Cruz other</v>
          </cell>
          <cell r="BP257">
            <v>0</v>
          </cell>
          <cell r="BR257">
            <v>0</v>
          </cell>
          <cell r="BT257">
            <v>0</v>
          </cell>
          <cell r="BV257">
            <v>0</v>
          </cell>
          <cell r="BX257">
            <v>0</v>
          </cell>
          <cell r="BZ257">
            <v>0</v>
          </cell>
          <cell r="CB257">
            <v>0</v>
          </cell>
          <cell r="CD257">
            <v>0</v>
          </cell>
        </row>
        <row r="258">
          <cell r="BM258" t="str">
            <v>TOTAL</v>
          </cell>
          <cell r="BP258">
            <v>48.399886717643732</v>
          </cell>
          <cell r="BR258">
            <v>11.784702549575071</v>
          </cell>
          <cell r="BT258">
            <v>41.036533559898047</v>
          </cell>
          <cell r="BV258">
            <v>25.290286037949588</v>
          </cell>
          <cell r="BX258">
            <v>21.756373937677054</v>
          </cell>
          <cell r="BZ258">
            <v>12.237960339943342</v>
          </cell>
          <cell r="CB258">
            <v>14.811668082696116</v>
          </cell>
          <cell r="CD258">
            <v>25.045344460768995</v>
          </cell>
        </row>
        <row r="259">
          <cell r="I259" t="str">
            <v>Main</v>
          </cell>
          <cell r="J259" t="str">
            <v>Social</v>
          </cell>
          <cell r="L259" t="str">
            <v>Graphs</v>
          </cell>
        </row>
        <row r="260">
          <cell r="B260" t="str">
            <v xml:space="preserve">Table 413. Number of females per 100 males by ISCO-category and age. </v>
          </cell>
          <cell r="BM260" t="str">
            <v>Savaneta</v>
          </cell>
        </row>
        <row r="262">
          <cell r="D262" t="str">
            <v>Isced-category</v>
          </cell>
          <cell r="BM262" t="str">
            <v>Pos Chiquito</v>
          </cell>
          <cell r="BP262">
            <v>64.639091646390909</v>
          </cell>
          <cell r="BR262">
            <v>10.081300813008131</v>
          </cell>
          <cell r="BT262">
            <v>22.801302931596091</v>
          </cell>
          <cell r="BV262">
            <v>28.953771289537713</v>
          </cell>
          <cell r="BX262">
            <v>25.22303325223033</v>
          </cell>
          <cell r="BZ262">
            <v>19.740048740861084</v>
          </cell>
          <cell r="CB262">
            <v>13.392857142857142</v>
          </cell>
          <cell r="CD262">
            <v>26.404486545211626</v>
          </cell>
        </row>
        <row r="263">
          <cell r="B263" t="str">
            <v>Age</v>
          </cell>
          <cell r="D263">
            <v>1</v>
          </cell>
          <cell r="E263">
            <v>2</v>
          </cell>
          <cell r="F263">
            <v>3</v>
          </cell>
          <cell r="G263">
            <v>4</v>
          </cell>
          <cell r="H263">
            <v>5</v>
          </cell>
          <cell r="I263">
            <v>6</v>
          </cell>
          <cell r="J263">
            <v>7</v>
          </cell>
          <cell r="K263">
            <v>8</v>
          </cell>
          <cell r="L263">
            <v>9</v>
          </cell>
          <cell r="BM263" t="str">
            <v>Jara/Seroe Alejandro</v>
          </cell>
          <cell r="BP263">
            <v>59.319526627218941</v>
          </cell>
          <cell r="BR263">
            <v>18.518518518518519</v>
          </cell>
          <cell r="BT263">
            <v>18.37037037037037</v>
          </cell>
          <cell r="BV263">
            <v>25.739644970414201</v>
          </cell>
          <cell r="BX263">
            <v>22.814814814814813</v>
          </cell>
          <cell r="BZ263">
            <v>4.4444444444444446</v>
          </cell>
          <cell r="CB263">
            <v>11.53846153846154</v>
          </cell>
          <cell r="CD263">
            <v>22.963683040606121</v>
          </cell>
        </row>
        <row r="264">
          <cell r="B264" t="str">
            <v>20-24</v>
          </cell>
          <cell r="D264">
            <v>84.941013185288156</v>
          </cell>
          <cell r="E264">
            <v>118.17880095344439</v>
          </cell>
          <cell r="F264">
            <v>88.183036589306795</v>
          </cell>
          <cell r="G264">
            <v>216.58119812179422</v>
          </cell>
          <cell r="H264">
            <v>110.81385053483008</v>
          </cell>
          <cell r="I264">
            <v>7.3861750595902746</v>
          </cell>
          <cell r="J264">
            <v>5.4893852058519261</v>
          </cell>
          <cell r="K264">
            <v>3.4528867148491127</v>
          </cell>
          <cell r="L264">
            <v>46.925454836627473</v>
          </cell>
          <cell r="BM264" t="str">
            <v>De Bruynewijk</v>
          </cell>
          <cell r="BP264">
            <v>50.682261208576982</v>
          </cell>
          <cell r="BR264">
            <v>21.637426900584796</v>
          </cell>
          <cell r="BT264">
            <v>19.103313840155948</v>
          </cell>
          <cell r="BV264">
            <v>27.485380116959064</v>
          </cell>
          <cell r="BX264">
            <v>16.764132553606238</v>
          </cell>
          <cell r="BZ264">
            <v>7.4074074074074066</v>
          </cell>
          <cell r="CB264">
            <v>10.1364522417154</v>
          </cell>
          <cell r="CD264">
            <v>21.888053467000834</v>
          </cell>
        </row>
        <row r="265">
          <cell r="B265" t="str">
            <v>25-29</v>
          </cell>
          <cell r="D265">
            <v>51.059020099267997</v>
          </cell>
          <cell r="E265">
            <v>114.18653585836313</v>
          </cell>
          <cell r="F265">
            <v>101.37748952534069</v>
          </cell>
          <cell r="G265">
            <v>240.132118769887</v>
          </cell>
          <cell r="H265">
            <v>105.16912798495508</v>
          </cell>
          <cell r="I265">
            <v>14.823586480432668</v>
          </cell>
          <cell r="J265">
            <v>5.2663462505344754</v>
          </cell>
          <cell r="K265">
            <v>6.6010003885241586</v>
          </cell>
          <cell r="L265">
            <v>86.982687811967381</v>
          </cell>
          <cell r="BM265" t="str">
            <v>Cura Cabai</v>
          </cell>
          <cell r="BP265">
            <v>49.653979238754317</v>
          </cell>
          <cell r="BR265">
            <v>33.737024221453282</v>
          </cell>
          <cell r="BT265">
            <v>19.031141868512108</v>
          </cell>
          <cell r="BV265">
            <v>23.743500866551127</v>
          </cell>
          <cell r="BX265">
            <v>20.797227036395146</v>
          </cell>
          <cell r="BZ265">
            <v>13.171577123050259</v>
          </cell>
          <cell r="CB265">
            <v>20.934256055363321</v>
          </cell>
          <cell r="CD265">
            <v>25.866958058582792</v>
          </cell>
        </row>
        <row r="266">
          <cell r="B266" t="str">
            <v>30-34</v>
          </cell>
          <cell r="D266">
            <v>60.305172413793059</v>
          </cell>
          <cell r="E266">
            <v>90.608333333333775</v>
          </cell>
          <cell r="F266">
            <v>90.881250000000392</v>
          </cell>
          <cell r="G266">
            <v>243.87621359223007</v>
          </cell>
          <cell r="H266">
            <v>120.765625</v>
          </cell>
          <cell r="I266">
            <v>0</v>
          </cell>
          <cell r="J266">
            <v>6.6129807692308615</v>
          </cell>
          <cell r="K266">
            <v>3.8529411764705883</v>
          </cell>
          <cell r="L266">
            <v>138.11276849641956</v>
          </cell>
          <cell r="BM266" t="str">
            <v>Savaneta other</v>
          </cell>
          <cell r="BP266">
            <v>0</v>
          </cell>
          <cell r="BR266">
            <v>0</v>
          </cell>
          <cell r="BT266">
            <v>0</v>
          </cell>
          <cell r="BV266">
            <v>0</v>
          </cell>
          <cell r="BX266">
            <v>0</v>
          </cell>
          <cell r="BZ266">
            <v>0</v>
          </cell>
          <cell r="CB266">
            <v>0</v>
          </cell>
          <cell r="CD266">
            <v>0</v>
          </cell>
        </row>
        <row r="267">
          <cell r="B267" t="str">
            <v>35-39</v>
          </cell>
          <cell r="D267">
            <v>61.957831143877939</v>
          </cell>
          <cell r="E267">
            <v>70.363523929415734</v>
          </cell>
          <cell r="F267">
            <v>96.940613440883141</v>
          </cell>
          <cell r="G267">
            <v>263.1123779554672</v>
          </cell>
          <cell r="H267">
            <v>116.30631203290858</v>
          </cell>
          <cell r="I267">
            <v>14.410278912253574</v>
          </cell>
          <cell r="J267">
            <v>6.8836335288588</v>
          </cell>
          <cell r="K267">
            <v>8.3015737211895058</v>
          </cell>
          <cell r="L267">
            <v>157.68555468913064</v>
          </cell>
          <cell r="BM267" t="str">
            <v>TOTAL</v>
          </cell>
          <cell r="BP267">
            <v>58.166666666666664</v>
          </cell>
          <cell r="BR267">
            <v>18.524699599465954</v>
          </cell>
          <cell r="BT267">
            <v>20.440881763527052</v>
          </cell>
          <cell r="BV267">
            <v>26.975658552850952</v>
          </cell>
          <cell r="BX267">
            <v>22.381587725150101</v>
          </cell>
          <cell r="BZ267">
            <v>12.917222963951936</v>
          </cell>
          <cell r="CB267">
            <v>13.871290430143379</v>
          </cell>
          <cell r="CD267">
            <v>24.754001100250861</v>
          </cell>
        </row>
        <row r="268">
          <cell r="B268" t="str">
            <v>40-44</v>
          </cell>
          <cell r="D268">
            <v>52.224950959949659</v>
          </cell>
          <cell r="E268">
            <v>81.570980646557047</v>
          </cell>
          <cell r="F268">
            <v>76.474868869734209</v>
          </cell>
          <cell r="G268">
            <v>215.06611651290814</v>
          </cell>
          <cell r="H268">
            <v>137.57988916096636</v>
          </cell>
          <cell r="I268">
            <v>16.772329195293992</v>
          </cell>
          <cell r="J268">
            <v>6.8571303792822373</v>
          </cell>
          <cell r="K268">
            <v>7.3798248459293188</v>
          </cell>
          <cell r="L268">
            <v>200.4714989571556</v>
          </cell>
        </row>
        <row r="269">
          <cell r="B269" t="str">
            <v>45-49</v>
          </cell>
          <cell r="D269">
            <v>61.487922705314091</v>
          </cell>
          <cell r="E269">
            <v>67.970370370370375</v>
          </cell>
          <cell r="F269">
            <v>69.066666666666805</v>
          </cell>
          <cell r="G269">
            <v>198.08080808080857</v>
          </cell>
          <cell r="H269">
            <v>141.29710144927552</v>
          </cell>
          <cell r="I269">
            <v>15.416666666666728</v>
          </cell>
          <cell r="J269">
            <v>5.7932721712538315</v>
          </cell>
          <cell r="K269">
            <v>10.486312399355882</v>
          </cell>
          <cell r="L269">
            <v>246.48050314465243</v>
          </cell>
          <cell r="BM269" t="str">
            <v>San Nicolas North</v>
          </cell>
        </row>
        <row r="270">
          <cell r="B270" t="str">
            <v>50-54</v>
          </cell>
          <cell r="D270">
            <v>57.39340870945464</v>
          </cell>
          <cell r="E270">
            <v>64.010054093749773</v>
          </cell>
          <cell r="F270">
            <v>55.884554214612869</v>
          </cell>
          <cell r="G270">
            <v>214.24126488752759</v>
          </cell>
          <cell r="H270">
            <v>170.70191105554596</v>
          </cell>
          <cell r="I270">
            <v>6.3350911660290219</v>
          </cell>
          <cell r="J270">
            <v>8.9993818433308821</v>
          </cell>
          <cell r="K270">
            <v>6.1099864037843172</v>
          </cell>
          <cell r="L270">
            <v>287.02836129162472</v>
          </cell>
        </row>
        <row r="271">
          <cell r="B271" t="str">
            <v>55-59</v>
          </cell>
          <cell r="D271">
            <v>57.635358695789726</v>
          </cell>
          <cell r="E271">
            <v>65.940634728467614</v>
          </cell>
          <cell r="F271">
            <v>84.168874010757634</v>
          </cell>
          <cell r="G271">
            <v>172.32131305103232</v>
          </cell>
          <cell r="H271">
            <v>163.44371825447402</v>
          </cell>
          <cell r="I271">
            <v>0</v>
          </cell>
          <cell r="J271">
            <v>8.6416277192784499</v>
          </cell>
          <cell r="K271">
            <v>6.2527162103433298</v>
          </cell>
          <cell r="L271">
            <v>231.94976553161609</v>
          </cell>
          <cell r="BM271" t="str">
            <v>Brasil</v>
          </cell>
          <cell r="BP271">
            <v>48.441926345609069</v>
          </cell>
          <cell r="BR271">
            <v>19.971671388101985</v>
          </cell>
          <cell r="BT271">
            <v>10.339943342776206</v>
          </cell>
          <cell r="BV271">
            <v>18.581560283687946</v>
          </cell>
          <cell r="BX271">
            <v>18.130311614730878</v>
          </cell>
          <cell r="BZ271">
            <v>12.747875354107649</v>
          </cell>
          <cell r="CB271">
            <v>16.005665722379607</v>
          </cell>
          <cell r="CD271">
            <v>20.60270772162762</v>
          </cell>
        </row>
        <row r="272">
          <cell r="BM272" t="str">
            <v>Rooi Congo</v>
          </cell>
          <cell r="BP272">
            <v>38.144329896907216</v>
          </cell>
          <cell r="BR272">
            <v>16.666666666666668</v>
          </cell>
          <cell r="BT272">
            <v>17.551622418879052</v>
          </cell>
          <cell r="BV272">
            <v>21.796759941089839</v>
          </cell>
          <cell r="BX272">
            <v>18.99852724594993</v>
          </cell>
          <cell r="BZ272">
            <v>11.192930780559648</v>
          </cell>
          <cell r="CB272">
            <v>8.9970501474926259</v>
          </cell>
          <cell r="CD272">
            <v>19.04969815679214</v>
          </cell>
        </row>
        <row r="273">
          <cell r="B273" t="str">
            <v>Source: Population Census 2000</v>
          </cell>
          <cell r="BM273" t="str">
            <v>Watapana Gezaag</v>
          </cell>
          <cell r="BP273">
            <v>32.246376811594203</v>
          </cell>
          <cell r="BR273">
            <v>21.557971014492754</v>
          </cell>
          <cell r="BT273">
            <v>17.059891107078037</v>
          </cell>
          <cell r="BV273">
            <v>21.234119782214155</v>
          </cell>
          <cell r="BX273">
            <v>19.529837251356241</v>
          </cell>
          <cell r="BZ273">
            <v>10.507246376811596</v>
          </cell>
          <cell r="CB273">
            <v>11.010830324909747</v>
          </cell>
          <cell r="CD273">
            <v>19.020896095493818</v>
          </cell>
        </row>
        <row r="274">
          <cell r="BM274" t="str">
            <v>Standardville/Rooi Hundo</v>
          </cell>
          <cell r="BP274">
            <v>43.575418994413404</v>
          </cell>
          <cell r="BR274">
            <v>18.591549295774648</v>
          </cell>
          <cell r="BT274">
            <v>14.285714285714285</v>
          </cell>
          <cell r="BV274">
            <v>22.471910112359549</v>
          </cell>
          <cell r="BX274">
            <v>18.662952646239557</v>
          </cell>
          <cell r="BZ274">
            <v>11.699164345403899</v>
          </cell>
          <cell r="CB274">
            <v>9.4707520891364911</v>
          </cell>
          <cell r="CD274">
            <v>19.822494538434547</v>
          </cell>
        </row>
        <row r="275">
          <cell r="I275" t="str">
            <v>Main</v>
          </cell>
          <cell r="J275" t="str">
            <v>Social</v>
          </cell>
          <cell r="L275" t="str">
            <v>Graphs</v>
          </cell>
          <cell r="U275" t="str">
            <v>Main</v>
          </cell>
          <cell r="V275" t="str">
            <v>Social</v>
          </cell>
          <cell r="X275" t="str">
            <v>Graphs</v>
          </cell>
          <cell r="BM275" t="str">
            <v>Kustbatterij</v>
          </cell>
          <cell r="BP275">
            <v>29.583333333333332</v>
          </cell>
          <cell r="BR275">
            <v>15.176715176715176</v>
          </cell>
          <cell r="BT275">
            <v>13.72141372141372</v>
          </cell>
          <cell r="BV275">
            <v>20.374220374220371</v>
          </cell>
          <cell r="BX275">
            <v>18.087318087318085</v>
          </cell>
          <cell r="BZ275">
            <v>22.708333333333332</v>
          </cell>
          <cell r="CB275">
            <v>15.24008350730689</v>
          </cell>
          <cell r="CD275">
            <v>19.270202504805845</v>
          </cell>
        </row>
        <row r="276">
          <cell r="B276" t="str">
            <v xml:space="preserve">Table 414. Number of native females per 100 native males by ISCO-category and age. </v>
          </cell>
          <cell r="O276" t="str">
            <v>Table 416. Participation of women in the labor force by ISCO-category, 1991 - 2000.</v>
          </cell>
          <cell r="BM276" t="str">
            <v>Juana Morto</v>
          </cell>
          <cell r="BP276">
            <v>54.166666666666671</v>
          </cell>
          <cell r="BR276">
            <v>9.7222222222222232</v>
          </cell>
          <cell r="BT276">
            <v>14.285714285714285</v>
          </cell>
          <cell r="BV276">
            <v>18.75</v>
          </cell>
          <cell r="BX276">
            <v>20.833333333333336</v>
          </cell>
          <cell r="BZ276">
            <v>18.055555555555554</v>
          </cell>
          <cell r="CB276">
            <v>15.972222222222221</v>
          </cell>
          <cell r="CD276">
            <v>21.683673469387752</v>
          </cell>
        </row>
        <row r="277">
          <cell r="BM277" t="str">
            <v>San Nicolas North other</v>
          </cell>
          <cell r="BP277">
            <v>63.636363636363633</v>
          </cell>
          <cell r="BR277">
            <v>81.818181818181827</v>
          </cell>
          <cell r="BT277">
            <v>54.545454545454554</v>
          </cell>
          <cell r="BV277">
            <v>54.545454545454554</v>
          </cell>
          <cell r="BX277">
            <v>36.363636363636367</v>
          </cell>
          <cell r="BZ277">
            <v>18.181818181818183</v>
          </cell>
          <cell r="CB277">
            <v>72.727272727272734</v>
          </cell>
          <cell r="CD277">
            <v>54.545454545454554</v>
          </cell>
        </row>
        <row r="278">
          <cell r="D278" t="str">
            <v>ISCO-cat.</v>
          </cell>
          <cell r="S278">
            <v>1991</v>
          </cell>
          <cell r="V278">
            <v>2000</v>
          </cell>
          <cell r="BM278" t="str">
            <v>TOTAL</v>
          </cell>
          <cell r="BP278">
            <v>40.338321405335066</v>
          </cell>
          <cell r="BR278">
            <v>17.876913057635949</v>
          </cell>
          <cell r="BT278">
            <v>14.653207424291761</v>
          </cell>
          <cell r="BV278">
            <v>20.644741126668841</v>
          </cell>
          <cell r="BX278">
            <v>18.947026324341895</v>
          </cell>
          <cell r="BZ278">
            <v>13.951219512195124</v>
          </cell>
          <cell r="CB278">
            <v>12.878048780487802</v>
          </cell>
          <cell r="CD278">
            <v>19.898496804422347</v>
          </cell>
        </row>
        <row r="279">
          <cell r="B279" t="str">
            <v>Age</v>
          </cell>
          <cell r="D279">
            <v>1</v>
          </cell>
          <cell r="E279">
            <v>2</v>
          </cell>
          <cell r="F279">
            <v>3</v>
          </cell>
          <cell r="G279">
            <v>4</v>
          </cell>
          <cell r="H279">
            <v>5</v>
          </cell>
          <cell r="I279">
            <v>6</v>
          </cell>
          <cell r="J279">
            <v>7</v>
          </cell>
          <cell r="K279">
            <v>8</v>
          </cell>
          <cell r="L279">
            <v>9</v>
          </cell>
          <cell r="S279" t="str">
            <v>Male</v>
          </cell>
          <cell r="T279" t="str">
            <v>Female</v>
          </cell>
          <cell r="U279" t="str">
            <v>Sex ratio</v>
          </cell>
          <cell r="V279" t="str">
            <v>Male</v>
          </cell>
          <cell r="W279" t="str">
            <v>Female</v>
          </cell>
          <cell r="X279" t="str">
            <v>Sex ratio</v>
          </cell>
        </row>
        <row r="280">
          <cell r="B280" t="str">
            <v>20-24</v>
          </cell>
          <cell r="D280">
            <v>168.83854781581991</v>
          </cell>
          <cell r="E280">
            <v>130.41322314049535</v>
          </cell>
          <cell r="F280">
            <v>86.498566368695748</v>
          </cell>
          <cell r="G280">
            <v>233.13808240980597</v>
          </cell>
          <cell r="H280">
            <v>104.85485277627775</v>
          </cell>
          <cell r="I280">
            <v>0</v>
          </cell>
          <cell r="J280">
            <v>1.624749457730424</v>
          </cell>
          <cell r="K280">
            <v>1.920666025633216</v>
          </cell>
          <cell r="L280">
            <v>16.200400390123644</v>
          </cell>
          <cell r="O280" t="str">
            <v>Armed forces</v>
          </cell>
          <cell r="S280">
            <v>124</v>
          </cell>
          <cell r="T280">
            <v>0</v>
          </cell>
          <cell r="U280">
            <v>0</v>
          </cell>
          <cell r="V280">
            <v>134.4</v>
          </cell>
          <cell r="W280">
            <v>0</v>
          </cell>
          <cell r="X280">
            <v>0</v>
          </cell>
          <cell r="BM280" t="str">
            <v>San Nicolas South</v>
          </cell>
        </row>
        <row r="281">
          <cell r="B281" t="str">
            <v>25-29</v>
          </cell>
          <cell r="D281">
            <v>51.617792421746522</v>
          </cell>
          <cell r="E281">
            <v>94.967799910139547</v>
          </cell>
          <cell r="F281">
            <v>99.942154267627316</v>
          </cell>
          <cell r="G281">
            <v>255.53770004706871</v>
          </cell>
          <cell r="H281">
            <v>94.600277464666902</v>
          </cell>
          <cell r="I281">
            <v>18.434925864909442</v>
          </cell>
          <cell r="J281">
            <v>5.2923232148065207</v>
          </cell>
          <cell r="K281">
            <v>6.094190368565104</v>
          </cell>
          <cell r="L281">
            <v>23.563439075448162</v>
          </cell>
          <cell r="O281" t="str">
            <v>Legislators,senior officials, and managers</v>
          </cell>
          <cell r="S281">
            <v>1637</v>
          </cell>
          <cell r="T281">
            <v>674</v>
          </cell>
          <cell r="U281">
            <v>41.172877214416616</v>
          </cell>
          <cell r="V281">
            <v>2412.9</v>
          </cell>
          <cell r="W281">
            <v>1349.2499999999677</v>
          </cell>
          <cell r="X281">
            <v>55.918189730198833</v>
          </cell>
        </row>
        <row r="282">
          <cell r="B282" t="str">
            <v>30-34</v>
          </cell>
          <cell r="D282">
            <v>62.940188939771737</v>
          </cell>
          <cell r="E282">
            <v>108.35417560787933</v>
          </cell>
          <cell r="F282">
            <v>96.844450945668953</v>
          </cell>
          <cell r="G282">
            <v>252.90778291224208</v>
          </cell>
          <cell r="H282">
            <v>114.62134535826148</v>
          </cell>
          <cell r="I282">
            <v>0</v>
          </cell>
          <cell r="J282">
            <v>5.931293047159663</v>
          </cell>
          <cell r="K282">
            <v>3.5825604620688845</v>
          </cell>
          <cell r="L282">
            <v>43.338672064523912</v>
          </cell>
          <cell r="O282" t="str">
            <v>Professionals</v>
          </cell>
          <cell r="S282">
            <v>847</v>
          </cell>
          <cell r="T282">
            <v>480</v>
          </cell>
          <cell r="U282">
            <v>56.670602125147582</v>
          </cell>
          <cell r="V282">
            <v>1440.5999999999638</v>
          </cell>
          <cell r="W282">
            <v>1104.5999999999783</v>
          </cell>
          <cell r="X282">
            <v>76.676384839650567</v>
          </cell>
          <cell r="BM282" t="str">
            <v>Zeewijk</v>
          </cell>
          <cell r="BP282">
            <v>44.664031620553367</v>
          </cell>
          <cell r="BR282">
            <v>52.569169960474312</v>
          </cell>
          <cell r="BT282">
            <v>17.06349206349206</v>
          </cell>
          <cell r="BV282">
            <v>30.830039525691706</v>
          </cell>
          <cell r="BX282">
            <v>40.71146245059289</v>
          </cell>
          <cell r="BZ282">
            <v>27.27272727272727</v>
          </cell>
          <cell r="CB282">
            <v>19.841269841269842</v>
          </cell>
          <cell r="CD282">
            <v>33.27888467640021</v>
          </cell>
        </row>
        <row r="283">
          <cell r="B283" t="str">
            <v>35-39</v>
          </cell>
          <cell r="D283">
            <v>72.237982663514771</v>
          </cell>
          <cell r="E283">
            <v>83.147684605757775</v>
          </cell>
          <cell r="F283">
            <v>97.593315173379168</v>
          </cell>
          <cell r="G283">
            <v>272.90019342359528</v>
          </cell>
          <cell r="H283">
            <v>104.2344465391874</v>
          </cell>
          <cell r="I283">
            <v>0</v>
          </cell>
          <cell r="J283">
            <v>7.9010669865521885</v>
          </cell>
          <cell r="K283">
            <v>11.572405557967915</v>
          </cell>
          <cell r="L283">
            <v>72.935505319149243</v>
          </cell>
          <cell r="O283" t="str">
            <v>Technicians and associate professionals</v>
          </cell>
          <cell r="S283">
            <v>1557</v>
          </cell>
          <cell r="T283">
            <v>1171</v>
          </cell>
          <cell r="U283">
            <v>75.208734746307002</v>
          </cell>
          <cell r="V283">
            <v>2538.9000000000224</v>
          </cell>
          <cell r="W283">
            <v>2106.2999999999474</v>
          </cell>
          <cell r="X283">
            <v>82.961124896605966</v>
          </cell>
          <cell r="BM283" t="str">
            <v>Pastoor Hendrikstraat</v>
          </cell>
          <cell r="BP283">
            <v>37.383177570093459</v>
          </cell>
          <cell r="BR283">
            <v>53.105590062111794</v>
          </cell>
          <cell r="BT283">
            <v>22.570532915360499</v>
          </cell>
          <cell r="BV283">
            <v>26.875</v>
          </cell>
          <cell r="BX283">
            <v>30.434782608695656</v>
          </cell>
          <cell r="BZ283">
            <v>30.529595015576326</v>
          </cell>
          <cell r="CB283">
            <v>23.197492163009407</v>
          </cell>
          <cell r="CD283">
            <v>32.013738619263876</v>
          </cell>
        </row>
        <row r="284">
          <cell r="B284" t="str">
            <v>40-44</v>
          </cell>
          <cell r="D284">
            <v>58.958838856406118</v>
          </cell>
          <cell r="E284">
            <v>96.132177681473962</v>
          </cell>
          <cell r="F284">
            <v>88.835015679249835</v>
          </cell>
          <cell r="G284">
            <v>232.40375586854282</v>
          </cell>
          <cell r="H284">
            <v>147.81225816437185</v>
          </cell>
          <cell r="I284">
            <v>13.198925997456382</v>
          </cell>
          <cell r="J284">
            <v>7.4956863689257966</v>
          </cell>
          <cell r="K284">
            <v>9.6834225818658908</v>
          </cell>
          <cell r="L284">
            <v>85.129580904229002</v>
          </cell>
          <cell r="O284" t="str">
            <v>Clerks</v>
          </cell>
          <cell r="S284">
            <v>2066</v>
          </cell>
          <cell r="T284">
            <v>3812</v>
          </cell>
          <cell r="U284">
            <v>184.5111326234269</v>
          </cell>
          <cell r="V284">
            <v>2361.4499999999916</v>
          </cell>
          <cell r="W284">
            <v>5335.0500000005068</v>
          </cell>
          <cell r="X284">
            <v>225.92263228103607</v>
          </cell>
          <cell r="BM284" t="str">
            <v>v.d. Veen Zeppenfeldstraat</v>
          </cell>
          <cell r="BP284">
            <v>35.922330097087382</v>
          </cell>
          <cell r="BR284">
            <v>57.692307692307686</v>
          </cell>
          <cell r="BT284">
            <v>25.242718446601941</v>
          </cell>
          <cell r="BV284">
            <v>22.115384615384617</v>
          </cell>
          <cell r="BX284">
            <v>20.388349514563107</v>
          </cell>
          <cell r="BZ284">
            <v>24.03846153846154</v>
          </cell>
          <cell r="CB284">
            <v>22.115384615384617</v>
          </cell>
          <cell r="CD284">
            <v>29.644990931398699</v>
          </cell>
        </row>
        <row r="285">
          <cell r="B285" t="str">
            <v>45-49</v>
          </cell>
          <cell r="D285">
            <v>74.160079051383036</v>
          </cell>
          <cell r="E285">
            <v>82.303436069794017</v>
          </cell>
          <cell r="F285">
            <v>76.309867527173694</v>
          </cell>
          <cell r="G285">
            <v>224.91545234478897</v>
          </cell>
          <cell r="H285">
            <v>153.89274489261416</v>
          </cell>
          <cell r="I285">
            <v>10.245800395256913</v>
          </cell>
          <cell r="J285">
            <v>4.8037687099073123</v>
          </cell>
          <cell r="K285">
            <v>12.954460269865061</v>
          </cell>
          <cell r="L285">
            <v>128.90497622282606</v>
          </cell>
          <cell r="O285" t="str">
            <v>Service workers and shop and market sales workers</v>
          </cell>
          <cell r="S285">
            <v>2585</v>
          </cell>
          <cell r="T285">
            <v>3013</v>
          </cell>
          <cell r="U285">
            <v>116.55705996131529</v>
          </cell>
          <cell r="V285">
            <v>3571.0500000002012</v>
          </cell>
          <cell r="W285">
            <v>4574.8500000003751</v>
          </cell>
          <cell r="X285">
            <v>128.10937959424027</v>
          </cell>
          <cell r="BM285" t="str">
            <v>Village</v>
          </cell>
          <cell r="BP285">
            <v>32.432432432432435</v>
          </cell>
          <cell r="BR285">
            <v>59.661016949152547</v>
          </cell>
          <cell r="BT285">
            <v>13.605442176870749</v>
          </cell>
          <cell r="BV285">
            <v>16.554054054054053</v>
          </cell>
          <cell r="BX285">
            <v>19.865319865319865</v>
          </cell>
          <cell r="BZ285">
            <v>23.728813559322035</v>
          </cell>
          <cell r="CB285">
            <v>25.084745762711862</v>
          </cell>
          <cell r="CD285">
            <v>27.275974971409077</v>
          </cell>
        </row>
        <row r="286">
          <cell r="B286" t="str">
            <v>50-54</v>
          </cell>
          <cell r="D286">
            <v>77.091508017245346</v>
          </cell>
          <cell r="E286">
            <v>81.202878846939939</v>
          </cell>
          <cell r="F286">
            <v>64.138789921946369</v>
          </cell>
          <cell r="G286">
            <v>228.65021149006873</v>
          </cell>
          <cell r="H286">
            <v>197.28207107026407</v>
          </cell>
          <cell r="I286">
            <v>0</v>
          </cell>
          <cell r="J286">
            <v>6.9828882039446345</v>
          </cell>
          <cell r="K286">
            <v>6.1458589118462132</v>
          </cell>
          <cell r="L286">
            <v>147.2485376398779</v>
          </cell>
          <cell r="O286" t="str">
            <v>Skilled agricultural and fishery workers</v>
          </cell>
          <cell r="S286">
            <v>229</v>
          </cell>
          <cell r="T286">
            <v>17</v>
          </cell>
          <cell r="U286">
            <v>7.4235807860262017</v>
          </cell>
          <cell r="V286">
            <v>291.90000000000151</v>
          </cell>
          <cell r="W286">
            <v>31.5</v>
          </cell>
          <cell r="X286">
            <v>10.791366906474764</v>
          </cell>
          <cell r="BM286" t="str">
            <v>Essoville</v>
          </cell>
          <cell r="BP286">
            <v>33.149171270718227</v>
          </cell>
          <cell r="BR286">
            <v>49.035812672176313</v>
          </cell>
          <cell r="BT286">
            <v>23.691460055096417</v>
          </cell>
          <cell r="BV286">
            <v>26.170798898071624</v>
          </cell>
          <cell r="BX286">
            <v>37.74104683195592</v>
          </cell>
          <cell r="BZ286">
            <v>23.415977961432503</v>
          </cell>
          <cell r="CB286">
            <v>22.038567493112946</v>
          </cell>
          <cell r="CD286">
            <v>30.748976454651995</v>
          </cell>
        </row>
        <row r="287">
          <cell r="B287" t="str">
            <v>55-59</v>
          </cell>
          <cell r="D287">
            <v>76.153602031101173</v>
          </cell>
          <cell r="E287">
            <v>93.365290336638139</v>
          </cell>
          <cell r="F287">
            <v>80.757149694866499</v>
          </cell>
          <cell r="G287">
            <v>182.45133819951346</v>
          </cell>
          <cell r="H287">
            <v>188.63157498683128</v>
          </cell>
          <cell r="I287">
            <v>0</v>
          </cell>
          <cell r="J287">
            <v>10.311221625090242</v>
          </cell>
          <cell r="K287">
            <v>5.7075496829879082</v>
          </cell>
          <cell r="L287">
            <v>160.57579509906157</v>
          </cell>
          <cell r="O287" t="str">
            <v>Craft and related trades workers</v>
          </cell>
          <cell r="S287">
            <v>3803</v>
          </cell>
          <cell r="T287">
            <v>187</v>
          </cell>
          <cell r="U287">
            <v>4.9171706547462533</v>
          </cell>
          <cell r="V287">
            <v>4806.9000000004153</v>
          </cell>
          <cell r="W287">
            <v>319.20000000000181</v>
          </cell>
          <cell r="X287">
            <v>6.6404543468758295</v>
          </cell>
          <cell r="BM287" t="str">
            <v>Lago/Esso Heights</v>
          </cell>
          <cell r="BP287">
            <v>23.79603399433428</v>
          </cell>
          <cell r="BR287">
            <v>22.096317280453263</v>
          </cell>
          <cell r="BT287">
            <v>9.3484419263456093</v>
          </cell>
          <cell r="BV287">
            <v>13.597733711048161</v>
          </cell>
          <cell r="BX287">
            <v>24.929178470254961</v>
          </cell>
          <cell r="BZ287">
            <v>9.3484419263456093</v>
          </cell>
          <cell r="CB287">
            <v>9.9150141643059477</v>
          </cell>
          <cell r="CD287">
            <v>16.14730878186969</v>
          </cell>
        </row>
        <row r="288">
          <cell r="O288" t="str">
            <v>Plant and machines operators and assemblers</v>
          </cell>
          <cell r="S288">
            <v>1487</v>
          </cell>
          <cell r="T288">
            <v>40</v>
          </cell>
          <cell r="U288">
            <v>2.6899798251513114</v>
          </cell>
          <cell r="V288">
            <v>1976.0999999999406</v>
          </cell>
          <cell r="W288">
            <v>124.95</v>
          </cell>
          <cell r="X288">
            <v>6.3230605738577887</v>
          </cell>
          <cell r="BM288" t="str">
            <v>Seroe Colorado</v>
          </cell>
          <cell r="BP288">
            <v>12.592592592592593</v>
          </cell>
          <cell r="BR288">
            <v>19.25925925925926</v>
          </cell>
          <cell r="BT288">
            <v>11.851851851851853</v>
          </cell>
          <cell r="BV288">
            <v>6.6666666666666679</v>
          </cell>
          <cell r="BX288">
            <v>15.555555555555555</v>
          </cell>
          <cell r="BZ288">
            <v>8.8888888888888893</v>
          </cell>
          <cell r="CB288">
            <v>4.4444444444444438</v>
          </cell>
          <cell r="CD288">
            <v>11.322751322751325</v>
          </cell>
        </row>
        <row r="289">
          <cell r="B289" t="str">
            <v>Source: Population Census 2000</v>
          </cell>
          <cell r="O289" t="str">
            <v>Elementary occupations</v>
          </cell>
          <cell r="S289">
            <v>2388</v>
          </cell>
          <cell r="T289">
            <v>2943</v>
          </cell>
          <cell r="U289">
            <v>123.24120603015076</v>
          </cell>
          <cell r="V289">
            <v>3260.2500000001473</v>
          </cell>
          <cell r="W289">
            <v>4729.2000000004018</v>
          </cell>
          <cell r="X289">
            <v>145.05636070854041</v>
          </cell>
          <cell r="BM289" t="str">
            <v>San Nicolas South other</v>
          </cell>
          <cell r="BP289">
            <v>4.3478260869565215</v>
          </cell>
          <cell r="BR289">
            <v>4.3478260869565215</v>
          </cell>
          <cell r="BT289">
            <v>4.3478260869565215</v>
          </cell>
          <cell r="BV289">
            <v>4.3478260869565215</v>
          </cell>
          <cell r="BX289">
            <v>4.3478260869565215</v>
          </cell>
          <cell r="BZ289">
            <v>4.3478260869565215</v>
          </cell>
          <cell r="CB289">
            <v>4.3478260869565215</v>
          </cell>
          <cell r="CD289">
            <v>4.3478260869565224</v>
          </cell>
        </row>
        <row r="290">
          <cell r="O290" t="str">
            <v>Total</v>
          </cell>
          <cell r="S290">
            <v>16723</v>
          </cell>
          <cell r="T290">
            <v>12337</v>
          </cell>
          <cell r="U290">
            <v>73.772648448244937</v>
          </cell>
          <cell r="V290">
            <v>22794.450000000681</v>
          </cell>
          <cell r="W290">
            <v>19674.90000000118</v>
          </cell>
          <cell r="X290">
            <v>86.314431802480826</v>
          </cell>
          <cell r="BM290" t="str">
            <v>TOTAL</v>
          </cell>
          <cell r="BP290">
            <v>31.852654387865652</v>
          </cell>
          <cell r="BR290">
            <v>44.534632034632033</v>
          </cell>
          <cell r="BT290">
            <v>17.209554831704668</v>
          </cell>
          <cell r="BV290">
            <v>21.061180292366004</v>
          </cell>
          <cell r="BX290">
            <v>28.555976203353161</v>
          </cell>
          <cell r="BZ290">
            <v>21.277747698971304</v>
          </cell>
          <cell r="CB290">
            <v>18.600867678958785</v>
          </cell>
          <cell r="CD290">
            <v>26.156087589693083</v>
          </cell>
        </row>
        <row r="292">
          <cell r="G292" t="str">
            <v>Main</v>
          </cell>
          <cell r="H292" t="str">
            <v>Social</v>
          </cell>
          <cell r="J292" t="str">
            <v>Graphs</v>
          </cell>
          <cell r="O292" t="str">
            <v>Source: Populatio censuses 1991 and 2000. Only employed persons are included from whom job information was available</v>
          </cell>
          <cell r="BM292" t="str">
            <v>All housing units</v>
          </cell>
          <cell r="BP292">
            <v>44.865530097368513</v>
          </cell>
          <cell r="BR292">
            <v>15.884869136518528</v>
          </cell>
          <cell r="BT292">
            <v>21.344933840855536</v>
          </cell>
          <cell r="BV292">
            <v>23.778123981015177</v>
          </cell>
          <cell r="BX292">
            <v>24.087221095334684</v>
          </cell>
          <cell r="BZ292">
            <v>16.059398768562115</v>
          </cell>
          <cell r="CB292">
            <v>16.819383579008367</v>
          </cell>
          <cell r="CD292">
            <v>23.262780071237557</v>
          </cell>
        </row>
        <row r="293">
          <cell r="B293" t="str">
            <v>Table 415. Employed native population by status in employment and sex</v>
          </cell>
        </row>
        <row r="294">
          <cell r="R294" t="str">
            <v>Main</v>
          </cell>
          <cell r="S294" t="str">
            <v>Social</v>
          </cell>
          <cell r="BM294" t="str">
            <v>Source: Population Census 2000</v>
          </cell>
        </row>
        <row r="295">
          <cell r="F295" t="str">
            <v>Male</v>
          </cell>
          <cell r="H295" t="str">
            <v>Female</v>
          </cell>
          <cell r="M295" t="str">
            <v>Table 418. Average occupation prison (KIA) by section and year</v>
          </cell>
        </row>
        <row r="296">
          <cell r="F296" t="str">
            <v>No.</v>
          </cell>
          <cell r="G296" t="str">
            <v>Percentage</v>
          </cell>
          <cell r="H296" t="str">
            <v>No.</v>
          </cell>
          <cell r="I296" t="str">
            <v>Percentage</v>
          </cell>
        </row>
        <row r="297">
          <cell r="N297" t="str">
            <v>Women</v>
          </cell>
          <cell r="S297" t="str">
            <v>Youth</v>
          </cell>
          <cell r="X297" t="str">
            <v>Detention center</v>
          </cell>
          <cell r="AC297" t="str">
            <v>Disciplinary ward</v>
          </cell>
          <cell r="AH297" t="str">
            <v>Custody</v>
          </cell>
          <cell r="AM297" t="str">
            <v>Total</v>
          </cell>
        </row>
        <row r="298">
          <cell r="B298" t="str">
            <v>Employer</v>
          </cell>
          <cell r="F298">
            <v>622.64999999999907</v>
          </cell>
          <cell r="G298">
            <v>4.5777366064545228</v>
          </cell>
          <cell r="H298">
            <v>249.90000000000109</v>
          </cell>
          <cell r="I298">
            <v>2.2301349325339594</v>
          </cell>
          <cell r="N298" t="str">
            <v>NS</v>
          </cell>
          <cell r="O298" t="str">
            <v>SL</v>
          </cell>
          <cell r="P298" t="str">
            <v>SS</v>
          </cell>
          <cell r="Q298" t="str">
            <v>Subtot.</v>
          </cell>
          <cell r="S298" t="str">
            <v>NS</v>
          </cell>
          <cell r="T298" t="str">
            <v>SL</v>
          </cell>
          <cell r="U298" t="str">
            <v>SS</v>
          </cell>
          <cell r="V298" t="str">
            <v>Subtot.</v>
          </cell>
          <cell r="X298" t="str">
            <v>NS</v>
          </cell>
          <cell r="Y298" t="str">
            <v>SL</v>
          </cell>
          <cell r="Z298" t="str">
            <v>SS</v>
          </cell>
          <cell r="AA298" t="str">
            <v>Subtot.</v>
          </cell>
          <cell r="AC298" t="str">
            <v>NS</v>
          </cell>
          <cell r="AD298" t="str">
            <v>SL</v>
          </cell>
          <cell r="AE298" t="str">
            <v>SS</v>
          </cell>
          <cell r="AF298" t="str">
            <v>Subtot.</v>
          </cell>
          <cell r="AH298" t="str">
            <v>NS</v>
          </cell>
          <cell r="AI298" t="str">
            <v>SL</v>
          </cell>
          <cell r="AJ298" t="str">
            <v>SS</v>
          </cell>
          <cell r="AK298" t="str">
            <v>Subtot.</v>
          </cell>
          <cell r="AM298" t="str">
            <v>NS</v>
          </cell>
          <cell r="AN298" t="str">
            <v>SL</v>
          </cell>
          <cell r="AO298" t="str">
            <v>SS</v>
          </cell>
          <cell r="AP298" t="str">
            <v>Total</v>
          </cell>
        </row>
        <row r="299">
          <cell r="B299" t="str">
            <v>Owner of small business (1 or 2 employees)</v>
          </cell>
          <cell r="F299">
            <v>334.95000000000198</v>
          </cell>
          <cell r="G299">
            <v>2.4625598270809506</v>
          </cell>
          <cell r="H299">
            <v>153.30000000000001</v>
          </cell>
          <cell r="I299">
            <v>1.3680659670166249</v>
          </cell>
          <cell r="M299">
            <v>1990</v>
          </cell>
          <cell r="N299">
            <v>4.92</v>
          </cell>
          <cell r="O299">
            <v>5.33</v>
          </cell>
          <cell r="P299">
            <v>0.17</v>
          </cell>
          <cell r="Q299">
            <v>10</v>
          </cell>
          <cell r="S299">
            <v>2.42</v>
          </cell>
          <cell r="T299">
            <v>1.83</v>
          </cell>
          <cell r="U299">
            <v>1.58</v>
          </cell>
          <cell r="V299">
            <v>5.83</v>
          </cell>
          <cell r="X299">
            <v>68.3</v>
          </cell>
          <cell r="Y299">
            <v>0</v>
          </cell>
          <cell r="Z299">
            <v>11.8</v>
          </cell>
          <cell r="AA299">
            <v>77</v>
          </cell>
          <cell r="AC299">
            <v>0</v>
          </cell>
          <cell r="AD299">
            <v>56.4</v>
          </cell>
          <cell r="AE299">
            <v>0</v>
          </cell>
          <cell r="AF299">
            <v>56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M299">
            <v>75.7</v>
          </cell>
          <cell r="AN299">
            <v>63.6</v>
          </cell>
          <cell r="AO299">
            <v>10.6</v>
          </cell>
          <cell r="AP299">
            <v>150</v>
          </cell>
        </row>
        <row r="300">
          <cell r="B300" t="str">
            <v>Owner of small business (no employees)</v>
          </cell>
          <cell r="F300">
            <v>836.84999999998979</v>
          </cell>
          <cell r="G300">
            <v>6.1525397560610724</v>
          </cell>
          <cell r="H300">
            <v>207.90000000000063</v>
          </cell>
          <cell r="I300">
            <v>1.8553223388307705</v>
          </cell>
          <cell r="M300">
            <v>1991</v>
          </cell>
          <cell r="N300">
            <v>5.25</v>
          </cell>
          <cell r="O300">
            <v>8.92</v>
          </cell>
          <cell r="P300">
            <v>1</v>
          </cell>
          <cell r="Q300">
            <v>15</v>
          </cell>
          <cell r="S300">
            <v>11.2</v>
          </cell>
          <cell r="T300">
            <v>12.4</v>
          </cell>
          <cell r="U300">
            <v>1.17</v>
          </cell>
          <cell r="V300">
            <v>24.8</v>
          </cell>
          <cell r="X300">
            <v>80.8</v>
          </cell>
          <cell r="Y300">
            <v>0</v>
          </cell>
          <cell r="Z300">
            <v>0</v>
          </cell>
          <cell r="AA300">
            <v>81</v>
          </cell>
          <cell r="AC300">
            <v>0</v>
          </cell>
          <cell r="AD300">
            <v>66.3</v>
          </cell>
          <cell r="AE300">
            <v>0</v>
          </cell>
          <cell r="AF300">
            <v>66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M300">
            <v>97.3</v>
          </cell>
          <cell r="AN300">
            <v>87.6</v>
          </cell>
          <cell r="AO300">
            <v>2.17</v>
          </cell>
          <cell r="AP300">
            <v>187</v>
          </cell>
        </row>
        <row r="301">
          <cell r="B301" t="str">
            <v>Salary earner, permanent staff</v>
          </cell>
          <cell r="F301">
            <v>10781.399999999207</v>
          </cell>
          <cell r="G301">
            <v>79.265091863527246</v>
          </cell>
          <cell r="H301">
            <v>9781.7999999998992</v>
          </cell>
          <cell r="I301">
            <v>87.293853073470842</v>
          </cell>
          <cell r="M301">
            <v>1992</v>
          </cell>
          <cell r="N301">
            <v>5.75</v>
          </cell>
          <cell r="O301">
            <v>6.58</v>
          </cell>
          <cell r="P301">
            <v>1.75</v>
          </cell>
          <cell r="Q301">
            <v>14</v>
          </cell>
          <cell r="S301">
            <v>10.1</v>
          </cell>
          <cell r="T301">
            <v>11.6</v>
          </cell>
          <cell r="U301">
            <v>3.25</v>
          </cell>
          <cell r="V301">
            <v>24.9</v>
          </cell>
          <cell r="X301">
            <v>84.1</v>
          </cell>
          <cell r="Y301">
            <v>0</v>
          </cell>
          <cell r="Z301">
            <v>0</v>
          </cell>
          <cell r="AA301">
            <v>84</v>
          </cell>
          <cell r="AC301">
            <v>0</v>
          </cell>
          <cell r="AD301">
            <v>65</v>
          </cell>
          <cell r="AE301">
            <v>0</v>
          </cell>
          <cell r="AF301">
            <v>65</v>
          </cell>
          <cell r="AH301">
            <v>0</v>
          </cell>
          <cell r="AI301">
            <v>0</v>
          </cell>
          <cell r="AJ301">
            <v>0.67</v>
          </cell>
          <cell r="AK301">
            <v>0.7</v>
          </cell>
          <cell r="AM301">
            <v>99.9</v>
          </cell>
          <cell r="AN301">
            <v>83.2</v>
          </cell>
          <cell r="AO301">
            <v>5.67</v>
          </cell>
          <cell r="AP301">
            <v>189</v>
          </cell>
        </row>
        <row r="302">
          <cell r="B302" t="str">
            <v>Salary earner, temporary staff or on contract basis</v>
          </cell>
          <cell r="F302">
            <v>926.09999999998593</v>
          </cell>
          <cell r="G302">
            <v>6.808707735063801</v>
          </cell>
          <cell r="H302">
            <v>734.9999999999942</v>
          </cell>
          <cell r="I302">
            <v>6.5592203898056818</v>
          </cell>
          <cell r="M302">
            <v>1993</v>
          </cell>
          <cell r="N302">
            <v>7.5</v>
          </cell>
          <cell r="O302">
            <v>5.42</v>
          </cell>
          <cell r="P302">
            <v>0.92</v>
          </cell>
          <cell r="Q302">
            <v>14</v>
          </cell>
          <cell r="S302">
            <v>11.6</v>
          </cell>
          <cell r="T302">
            <v>4.83</v>
          </cell>
          <cell r="U302">
            <v>1.67</v>
          </cell>
          <cell r="V302">
            <v>18.100000000000001</v>
          </cell>
          <cell r="X302">
            <v>80</v>
          </cell>
          <cell r="Y302">
            <v>0</v>
          </cell>
          <cell r="Z302">
            <v>0</v>
          </cell>
          <cell r="AA302">
            <v>80</v>
          </cell>
          <cell r="AC302">
            <v>0</v>
          </cell>
          <cell r="AD302">
            <v>62.6</v>
          </cell>
          <cell r="AE302">
            <v>0</v>
          </cell>
          <cell r="AF302">
            <v>63</v>
          </cell>
          <cell r="AH302">
            <v>0</v>
          </cell>
          <cell r="AI302">
            <v>0</v>
          </cell>
          <cell r="AJ302">
            <v>1.67</v>
          </cell>
          <cell r="AK302">
            <v>1.7</v>
          </cell>
          <cell r="AM302">
            <v>99.1</v>
          </cell>
          <cell r="AN302">
            <v>72.8</v>
          </cell>
          <cell r="AO302">
            <v>4.25</v>
          </cell>
          <cell r="AP302">
            <v>176</v>
          </cell>
        </row>
        <row r="303">
          <cell r="B303" t="str">
            <v>Unpaid working relative (in family business</v>
          </cell>
          <cell r="F303">
            <v>28.35</v>
          </cell>
          <cell r="G303">
            <v>0.20842982862440532</v>
          </cell>
          <cell r="H303">
            <v>24.15</v>
          </cell>
          <cell r="I303">
            <v>0.21551724137933134</v>
          </cell>
          <cell r="M303">
            <v>1994</v>
          </cell>
          <cell r="N303">
            <v>7.42</v>
          </cell>
          <cell r="O303">
            <v>2.08</v>
          </cell>
          <cell r="P303">
            <v>1.42</v>
          </cell>
          <cell r="Q303">
            <v>11</v>
          </cell>
          <cell r="S303">
            <v>14.3</v>
          </cell>
          <cell r="T303">
            <v>6.25</v>
          </cell>
          <cell r="U303">
            <v>2.33</v>
          </cell>
          <cell r="V303">
            <v>22.9</v>
          </cell>
          <cell r="X303">
            <v>72.2</v>
          </cell>
          <cell r="Y303">
            <v>2</v>
          </cell>
          <cell r="Z303">
            <v>9.5</v>
          </cell>
          <cell r="AA303">
            <v>78</v>
          </cell>
          <cell r="AC303">
            <v>7.33</v>
          </cell>
          <cell r="AD303">
            <v>47.1</v>
          </cell>
          <cell r="AE303">
            <v>1.33</v>
          </cell>
          <cell r="AF303">
            <v>51</v>
          </cell>
          <cell r="AH303">
            <v>0.17</v>
          </cell>
          <cell r="AI303">
            <v>0</v>
          </cell>
          <cell r="AJ303">
            <v>0.67</v>
          </cell>
          <cell r="AK303">
            <v>0.8</v>
          </cell>
          <cell r="AM303">
            <v>97.7</v>
          </cell>
          <cell r="AN303">
            <v>56.4</v>
          </cell>
          <cell r="AO303">
            <v>9.83</v>
          </cell>
          <cell r="AP303">
            <v>164</v>
          </cell>
        </row>
        <row r="304">
          <cell r="B304" t="str">
            <v>Other (volunteer, member of cooperative)</v>
          </cell>
          <cell r="F304">
            <v>34.65</v>
          </cell>
          <cell r="G304">
            <v>0.25474756831871753</v>
          </cell>
          <cell r="H304">
            <v>25.2</v>
          </cell>
          <cell r="I304">
            <v>0.22488755622191098</v>
          </cell>
          <cell r="M304">
            <v>1995</v>
          </cell>
          <cell r="N304">
            <v>6.92</v>
          </cell>
          <cell r="O304">
            <v>4.67</v>
          </cell>
          <cell r="P304">
            <v>0.67</v>
          </cell>
          <cell r="Q304">
            <v>12</v>
          </cell>
          <cell r="S304">
            <v>7.75</v>
          </cell>
          <cell r="T304">
            <v>3.33</v>
          </cell>
          <cell r="U304">
            <v>1.5</v>
          </cell>
          <cell r="V304">
            <v>12.6</v>
          </cell>
          <cell r="X304">
            <v>70.8</v>
          </cell>
          <cell r="Y304">
            <v>3.25</v>
          </cell>
          <cell r="Z304">
            <v>11.7</v>
          </cell>
          <cell r="AA304">
            <v>86</v>
          </cell>
          <cell r="AC304">
            <v>10.9</v>
          </cell>
          <cell r="AD304">
            <v>51.4</v>
          </cell>
          <cell r="AE304">
            <v>1.67</v>
          </cell>
          <cell r="AF304">
            <v>59</v>
          </cell>
          <cell r="AH304">
            <v>0.42</v>
          </cell>
          <cell r="AI304">
            <v>0</v>
          </cell>
          <cell r="AJ304">
            <v>1.08</v>
          </cell>
          <cell r="AK304">
            <v>1.5</v>
          </cell>
          <cell r="AM304">
            <v>96.8</v>
          </cell>
          <cell r="AN304">
            <v>62.7</v>
          </cell>
          <cell r="AO304">
            <v>16.600000000000001</v>
          </cell>
          <cell r="AP304">
            <v>176</v>
          </cell>
        </row>
        <row r="305">
          <cell r="B305" t="str">
            <v>Not reported</v>
          </cell>
          <cell r="F305">
            <v>36.75</v>
          </cell>
          <cell r="G305">
            <v>0.27018681488348828</v>
          </cell>
          <cell r="H305">
            <v>28.35</v>
          </cell>
          <cell r="I305">
            <v>0.25299850074964986</v>
          </cell>
          <cell r="M305">
            <v>1996</v>
          </cell>
          <cell r="N305">
            <v>8.33</v>
          </cell>
          <cell r="O305">
            <v>2.83</v>
          </cell>
          <cell r="P305">
            <v>0.67</v>
          </cell>
          <cell r="Q305">
            <v>12</v>
          </cell>
          <cell r="S305">
            <v>10.199999999999999</v>
          </cell>
          <cell r="T305">
            <v>0.67</v>
          </cell>
          <cell r="U305">
            <v>0.67</v>
          </cell>
          <cell r="V305">
            <v>11.5</v>
          </cell>
          <cell r="X305">
            <v>74</v>
          </cell>
          <cell r="Y305">
            <v>1.33</v>
          </cell>
          <cell r="Z305">
            <v>9.92</v>
          </cell>
          <cell r="AA305">
            <v>85</v>
          </cell>
          <cell r="AC305">
            <v>17.8</v>
          </cell>
          <cell r="AD305">
            <v>46.2</v>
          </cell>
          <cell r="AE305">
            <v>3.42</v>
          </cell>
          <cell r="AF305">
            <v>66</v>
          </cell>
          <cell r="AH305">
            <v>0</v>
          </cell>
          <cell r="AI305">
            <v>0</v>
          </cell>
          <cell r="AJ305">
            <v>1.75</v>
          </cell>
          <cell r="AK305">
            <v>1.8</v>
          </cell>
          <cell r="AM305">
            <v>110</v>
          </cell>
          <cell r="AN305">
            <v>50</v>
          </cell>
          <cell r="AO305">
            <v>16.399999999999999</v>
          </cell>
          <cell r="AP305">
            <v>177</v>
          </cell>
        </row>
        <row r="306">
          <cell r="M306">
            <v>1997</v>
          </cell>
          <cell r="N306">
            <v>8.33</v>
          </cell>
          <cell r="O306">
            <v>4.92</v>
          </cell>
          <cell r="P306">
            <v>0.92</v>
          </cell>
          <cell r="Q306">
            <v>15</v>
          </cell>
          <cell r="S306">
            <v>10.8</v>
          </cell>
          <cell r="T306">
            <v>3.25</v>
          </cell>
          <cell r="U306">
            <v>0.33</v>
          </cell>
          <cell r="V306">
            <v>14.3</v>
          </cell>
          <cell r="X306">
            <v>67.8</v>
          </cell>
          <cell r="Y306">
            <v>8.92</v>
          </cell>
          <cell r="Z306">
            <v>10.1</v>
          </cell>
          <cell r="AA306">
            <v>87</v>
          </cell>
          <cell r="AC306">
            <v>24.3</v>
          </cell>
          <cell r="AD306">
            <v>43.8</v>
          </cell>
          <cell r="AE306">
            <v>1.17</v>
          </cell>
          <cell r="AF306">
            <v>69</v>
          </cell>
          <cell r="AH306">
            <v>1.58</v>
          </cell>
          <cell r="AI306">
            <v>0</v>
          </cell>
          <cell r="AJ306">
            <v>1.08</v>
          </cell>
          <cell r="AK306">
            <v>2.7</v>
          </cell>
          <cell r="AM306">
            <v>113</v>
          </cell>
          <cell r="AN306">
            <v>60.8</v>
          </cell>
          <cell r="AO306">
            <v>13.6</v>
          </cell>
          <cell r="AP306">
            <v>188</v>
          </cell>
        </row>
        <row r="307">
          <cell r="B307" t="str">
            <v>Source: Population Census 2000</v>
          </cell>
          <cell r="M307" t="str">
            <v>1998*</v>
          </cell>
          <cell r="N307">
            <v>16.8</v>
          </cell>
          <cell r="O307">
            <v>7.81</v>
          </cell>
          <cell r="P307">
            <v>0</v>
          </cell>
          <cell r="Q307">
            <v>25</v>
          </cell>
          <cell r="S307">
            <v>5.0599999999999996</v>
          </cell>
          <cell r="T307">
            <v>3.44</v>
          </cell>
          <cell r="U307">
            <v>0.38</v>
          </cell>
          <cell r="V307">
            <v>8.8800000000000008</v>
          </cell>
          <cell r="X307">
            <v>72.8</v>
          </cell>
          <cell r="Y307">
            <v>11.8</v>
          </cell>
          <cell r="Z307">
            <v>4.63</v>
          </cell>
          <cell r="AA307">
            <v>89</v>
          </cell>
          <cell r="AC307">
            <v>26</v>
          </cell>
          <cell r="AD307">
            <v>46.4</v>
          </cell>
          <cell r="AE307">
            <v>1.75</v>
          </cell>
          <cell r="AF307">
            <v>74</v>
          </cell>
          <cell r="AH307">
            <v>1.38</v>
          </cell>
          <cell r="AI307">
            <v>0</v>
          </cell>
          <cell r="AJ307">
            <v>0.38</v>
          </cell>
          <cell r="AK307">
            <v>1.8</v>
          </cell>
          <cell r="AM307">
            <v>122</v>
          </cell>
          <cell r="AN307">
            <v>69.400000000000006</v>
          </cell>
          <cell r="AO307">
            <v>7.13</v>
          </cell>
          <cell r="AP307">
            <v>199</v>
          </cell>
        </row>
        <row r="309">
          <cell r="M309" t="str">
            <v>Source: KIA.</v>
          </cell>
        </row>
        <row r="310">
          <cell r="M310" t="str">
            <v>NS: not sentenced</v>
          </cell>
          <cell r="P310" t="str">
            <v xml:space="preserve">SL: sentenced long (&gt;8 months) </v>
          </cell>
          <cell r="T310" t="str">
            <v>SS</v>
          </cell>
        </row>
        <row r="311">
          <cell r="M311" t="str">
            <v>Incl. Appeal to higher court</v>
          </cell>
          <cell r="P311" t="str">
            <v>* Projected</v>
          </cell>
        </row>
        <row r="316">
          <cell r="AU316" t="str">
            <v>Main</v>
          </cell>
          <cell r="AV316" t="str">
            <v>Social</v>
          </cell>
          <cell r="AX316" t="str">
            <v>Graph</v>
          </cell>
        </row>
        <row r="317">
          <cell r="B317" t="str">
            <v>Table 420. Number of automobiles by location of the living quarters to which they belong.</v>
          </cell>
          <cell r="P317" t="str">
            <v>Main</v>
          </cell>
          <cell r="Q317" t="str">
            <v>Social</v>
          </cell>
          <cell r="V317" t="str">
            <v>Table 422.  Number of motor-vehicules registered,  December  31</v>
          </cell>
          <cell r="AG317" t="str">
            <v>Main</v>
          </cell>
          <cell r="AH317" t="str">
            <v>Social</v>
          </cell>
        </row>
        <row r="320">
          <cell r="D320" t="str">
            <v>Number of automobiles</v>
          </cell>
          <cell r="V320" t="str">
            <v>TYPES</v>
          </cell>
          <cell r="Y320">
            <v>1995</v>
          </cell>
          <cell r="AA320">
            <v>1996</v>
          </cell>
          <cell r="AC320">
            <v>1997</v>
          </cell>
          <cell r="AE320">
            <v>1998</v>
          </cell>
          <cell r="AG320">
            <v>1999</v>
          </cell>
          <cell r="AI320">
            <v>2000</v>
          </cell>
        </row>
        <row r="322">
          <cell r="B322" t="str">
            <v>Region</v>
          </cell>
          <cell r="D322">
            <v>0</v>
          </cell>
          <cell r="F322">
            <v>1</v>
          </cell>
          <cell r="H322">
            <v>2</v>
          </cell>
          <cell r="J322">
            <v>3</v>
          </cell>
          <cell r="L322">
            <v>4</v>
          </cell>
          <cell r="N322" t="str">
            <v>5+</v>
          </cell>
          <cell r="P322" t="str">
            <v>Not rep.</v>
          </cell>
        </row>
        <row r="323">
          <cell r="V323" t="str">
            <v xml:space="preserve"> Passenger  cars</v>
          </cell>
          <cell r="Y323">
            <v>33417</v>
          </cell>
          <cell r="Z323" t="str">
            <v>1)</v>
          </cell>
          <cell r="AA323">
            <v>34712</v>
          </cell>
          <cell r="AB323" t="str">
            <v>1)</v>
          </cell>
          <cell r="AC323">
            <v>36112</v>
          </cell>
          <cell r="AD323" t="str">
            <v>1)</v>
          </cell>
          <cell r="AE323">
            <v>37569</v>
          </cell>
          <cell r="AF323" t="str">
            <v>1)</v>
          </cell>
          <cell r="AG323">
            <v>38834</v>
          </cell>
          <cell r="AH323" t="str">
            <v>1)</v>
          </cell>
          <cell r="AI323">
            <v>39995</v>
          </cell>
          <cell r="AJ323" t="str">
            <v>1)</v>
          </cell>
        </row>
        <row r="324">
          <cell r="B324" t="str">
            <v xml:space="preserve">   Zone</v>
          </cell>
          <cell r="D324" t="str">
            <v>Households</v>
          </cell>
          <cell r="E324" t="str">
            <v>Population</v>
          </cell>
          <cell r="F324" t="str">
            <v>Households</v>
          </cell>
          <cell r="G324" t="str">
            <v>Population</v>
          </cell>
          <cell r="H324" t="str">
            <v>Households</v>
          </cell>
          <cell r="I324" t="str">
            <v>Population</v>
          </cell>
          <cell r="J324" t="str">
            <v>Households</v>
          </cell>
          <cell r="K324" t="str">
            <v>Population</v>
          </cell>
          <cell r="L324" t="str">
            <v>Households</v>
          </cell>
          <cell r="M324" t="str">
            <v>Population</v>
          </cell>
          <cell r="N324" t="str">
            <v>Households</v>
          </cell>
          <cell r="O324" t="str">
            <v>Population</v>
          </cell>
          <cell r="P324" t="str">
            <v>Households</v>
          </cell>
          <cell r="Q324" t="str">
            <v>Population</v>
          </cell>
          <cell r="V324" t="str">
            <v xml:space="preserve"> Irregular - transportation  cars</v>
          </cell>
          <cell r="Y324">
            <v>75</v>
          </cell>
          <cell r="AA324">
            <v>85</v>
          </cell>
          <cell r="AC324">
            <v>105</v>
          </cell>
          <cell r="AE324">
            <v>101</v>
          </cell>
          <cell r="AG324">
            <v>97</v>
          </cell>
          <cell r="AI324">
            <v>118</v>
          </cell>
        </row>
        <row r="325">
          <cell r="V325" t="str">
            <v xml:space="preserve"> Trucks</v>
          </cell>
          <cell r="Y325">
            <v>654</v>
          </cell>
          <cell r="AA325">
            <v>705</v>
          </cell>
          <cell r="AC325">
            <v>708</v>
          </cell>
          <cell r="AE325">
            <v>734</v>
          </cell>
          <cell r="AG325">
            <v>749</v>
          </cell>
          <cell r="AI325">
            <v>804</v>
          </cell>
        </row>
        <row r="326">
          <cell r="V326" t="str">
            <v xml:space="preserve"> Buses</v>
          </cell>
          <cell r="Y326">
            <v>113</v>
          </cell>
          <cell r="AA326">
            <v>115</v>
          </cell>
          <cell r="AC326">
            <v>122</v>
          </cell>
          <cell r="AE326">
            <v>123</v>
          </cell>
          <cell r="AG326">
            <v>120</v>
          </cell>
          <cell r="AI326">
            <v>123</v>
          </cell>
        </row>
        <row r="327">
          <cell r="B327" t="str">
            <v>Noord/Tanki Leendert</v>
          </cell>
          <cell r="V327" t="str">
            <v xml:space="preserve"> Tour  buses</v>
          </cell>
          <cell r="Y327">
            <v>111</v>
          </cell>
          <cell r="AA327">
            <v>126</v>
          </cell>
          <cell r="AC327">
            <v>150</v>
          </cell>
          <cell r="AE327">
            <v>115</v>
          </cell>
          <cell r="AG327">
            <v>111</v>
          </cell>
          <cell r="AI327">
            <v>131</v>
          </cell>
        </row>
        <row r="328">
          <cell r="V328" t="str">
            <v xml:space="preserve"> Taxis</v>
          </cell>
          <cell r="Y328">
            <v>355</v>
          </cell>
          <cell r="AA328">
            <v>370</v>
          </cell>
          <cell r="AC328">
            <v>399</v>
          </cell>
          <cell r="AE328">
            <v>401</v>
          </cell>
          <cell r="AG328">
            <v>399</v>
          </cell>
          <cell r="AI328">
            <v>400</v>
          </cell>
        </row>
        <row r="329">
          <cell r="B329" t="str">
            <v>Palm Beach/Malmok</v>
          </cell>
          <cell r="D329">
            <v>242.55</v>
          </cell>
          <cell r="E329">
            <v>674.1</v>
          </cell>
          <cell r="F329">
            <v>571.20000000000005</v>
          </cell>
          <cell r="G329">
            <v>1636.95</v>
          </cell>
          <cell r="H329">
            <v>370.65</v>
          </cell>
          <cell r="I329">
            <v>1394.4</v>
          </cell>
          <cell r="J329">
            <v>48.3</v>
          </cell>
          <cell r="K329">
            <v>214.2</v>
          </cell>
          <cell r="L329">
            <v>13.65</v>
          </cell>
          <cell r="M329">
            <v>69.3</v>
          </cell>
          <cell r="N329">
            <v>3.15</v>
          </cell>
          <cell r="O329">
            <v>16.8</v>
          </cell>
          <cell r="P329">
            <v>6.3</v>
          </cell>
          <cell r="Q329">
            <v>17.850000000000001</v>
          </cell>
          <cell r="R329">
            <v>1255.8</v>
          </cell>
          <cell r="S329">
            <v>4023.6</v>
          </cell>
          <cell r="V329" t="str">
            <v xml:space="preserve"> Rental</v>
          </cell>
          <cell r="Y329">
            <v>3202</v>
          </cell>
          <cell r="AA329">
            <v>3458</v>
          </cell>
          <cell r="AC329">
            <v>3881</v>
          </cell>
          <cell r="AE329">
            <v>3067</v>
          </cell>
          <cell r="AG329">
            <v>3240</v>
          </cell>
          <cell r="AI329">
            <v>3389</v>
          </cell>
        </row>
        <row r="330">
          <cell r="B330" t="str">
            <v>Washington</v>
          </cell>
          <cell r="D330">
            <v>159.6</v>
          </cell>
          <cell r="E330">
            <v>342.3</v>
          </cell>
          <cell r="F330">
            <v>460.95</v>
          </cell>
          <cell r="G330">
            <v>1380.75</v>
          </cell>
          <cell r="H330">
            <v>301.35000000000002</v>
          </cell>
          <cell r="I330">
            <v>1139.25</v>
          </cell>
          <cell r="J330">
            <v>52.5</v>
          </cell>
          <cell r="K330">
            <v>218.4</v>
          </cell>
          <cell r="L330">
            <v>9.4499999999999993</v>
          </cell>
          <cell r="M330">
            <v>51.45</v>
          </cell>
          <cell r="N330">
            <v>1.05</v>
          </cell>
          <cell r="O330">
            <v>7.35</v>
          </cell>
          <cell r="P330">
            <v>4.2</v>
          </cell>
          <cell r="Q330">
            <v>7.35</v>
          </cell>
          <cell r="R330">
            <v>989.1</v>
          </cell>
          <cell r="S330">
            <v>3146.85</v>
          </cell>
          <cell r="V330" t="str">
            <v xml:space="preserve"> Government  cars</v>
          </cell>
          <cell r="Y330">
            <v>549</v>
          </cell>
          <cell r="AA330">
            <v>550</v>
          </cell>
          <cell r="AC330">
            <v>556</v>
          </cell>
          <cell r="AE330">
            <v>401</v>
          </cell>
          <cell r="AG330">
            <v>409</v>
          </cell>
          <cell r="AI330">
            <v>447</v>
          </cell>
        </row>
        <row r="331">
          <cell r="B331" t="str">
            <v>Alto Vista</v>
          </cell>
          <cell r="D331">
            <v>185.85</v>
          </cell>
          <cell r="E331">
            <v>442.05</v>
          </cell>
          <cell r="F331">
            <v>477.75</v>
          </cell>
          <cell r="G331">
            <v>1433.25</v>
          </cell>
          <cell r="H331">
            <v>313.95</v>
          </cell>
          <cell r="I331">
            <v>1114.05</v>
          </cell>
          <cell r="J331">
            <v>65.099999999999994</v>
          </cell>
          <cell r="K331">
            <v>285.60000000000002</v>
          </cell>
          <cell r="L331">
            <v>13.65</v>
          </cell>
          <cell r="M331">
            <v>58.8</v>
          </cell>
          <cell r="N331">
            <v>3.15</v>
          </cell>
          <cell r="O331">
            <v>26.25</v>
          </cell>
          <cell r="P331">
            <v>9.4499999999999993</v>
          </cell>
          <cell r="Q331">
            <v>19.95</v>
          </cell>
          <cell r="R331">
            <v>1068.9000000000001</v>
          </cell>
          <cell r="S331">
            <v>3379.95</v>
          </cell>
          <cell r="V331" t="str">
            <v xml:space="preserve"> Other  cars</v>
          </cell>
          <cell r="Y331">
            <v>27</v>
          </cell>
          <cell r="AA331">
            <v>30</v>
          </cell>
          <cell r="AC331">
            <v>31</v>
          </cell>
          <cell r="AE331">
            <v>27</v>
          </cell>
          <cell r="AG331">
            <v>30</v>
          </cell>
          <cell r="AI331">
            <v>31</v>
          </cell>
        </row>
        <row r="332">
          <cell r="B332" t="str">
            <v>Moko/Tanki Flip</v>
          </cell>
          <cell r="D332">
            <v>177.45</v>
          </cell>
          <cell r="E332">
            <v>401.1</v>
          </cell>
          <cell r="F332">
            <v>506.1</v>
          </cell>
          <cell r="G332">
            <v>1377.6</v>
          </cell>
          <cell r="H332">
            <v>296.10000000000002</v>
          </cell>
          <cell r="I332">
            <v>1076.25</v>
          </cell>
          <cell r="J332">
            <v>45.15</v>
          </cell>
          <cell r="K332">
            <v>217.35</v>
          </cell>
          <cell r="L332">
            <v>5.25</v>
          </cell>
          <cell r="M332">
            <v>30.45</v>
          </cell>
          <cell r="N332">
            <v>3.15</v>
          </cell>
          <cell r="O332">
            <v>16.8</v>
          </cell>
          <cell r="P332">
            <v>4.2</v>
          </cell>
          <cell r="Q332">
            <v>7.35</v>
          </cell>
          <cell r="R332">
            <v>1037.4000000000001</v>
          </cell>
          <cell r="S332">
            <v>3126.9</v>
          </cell>
          <cell r="V332" t="str">
            <v xml:space="preserve"> Motor - cycles,  incl.  mopeds</v>
          </cell>
          <cell r="Y332">
            <v>589</v>
          </cell>
          <cell r="AA332">
            <v>684</v>
          </cell>
          <cell r="AC332">
            <v>603</v>
          </cell>
          <cell r="AE332">
            <v>604</v>
          </cell>
          <cell r="AG332">
            <v>624</v>
          </cell>
          <cell r="AI332">
            <v>669</v>
          </cell>
        </row>
        <row r="333">
          <cell r="B333" t="str">
            <v>Tanki Leendert</v>
          </cell>
          <cell r="D333">
            <v>192.15</v>
          </cell>
          <cell r="E333">
            <v>438.9</v>
          </cell>
          <cell r="F333">
            <v>538.65</v>
          </cell>
          <cell r="G333">
            <v>1522.5</v>
          </cell>
          <cell r="H333">
            <v>257.25</v>
          </cell>
          <cell r="I333">
            <v>928.2</v>
          </cell>
          <cell r="J333">
            <v>57.75</v>
          </cell>
          <cell r="K333">
            <v>246.75</v>
          </cell>
          <cell r="L333">
            <v>10.5</v>
          </cell>
          <cell r="M333">
            <v>54.6</v>
          </cell>
          <cell r="N333">
            <v>2.1</v>
          </cell>
          <cell r="O333">
            <v>12.6</v>
          </cell>
          <cell r="P333">
            <v>7.35</v>
          </cell>
          <cell r="Q333">
            <v>15.75</v>
          </cell>
          <cell r="R333">
            <v>1065.75</v>
          </cell>
          <cell r="S333">
            <v>3219.3</v>
          </cell>
        </row>
        <row r="334">
          <cell r="B334" t="str">
            <v>Noord other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1.05</v>
          </cell>
          <cell r="I334">
            <v>2.1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1.05</v>
          </cell>
          <cell r="S334">
            <v>2.1</v>
          </cell>
          <cell r="V334" t="str">
            <v xml:space="preserve"> Special  plates</v>
          </cell>
          <cell r="Y334">
            <v>219</v>
          </cell>
          <cell r="AA334">
            <v>221</v>
          </cell>
          <cell r="AC334">
            <v>229</v>
          </cell>
          <cell r="AE334">
            <v>245</v>
          </cell>
          <cell r="AG334">
            <v>226</v>
          </cell>
          <cell r="AI334">
            <v>246</v>
          </cell>
        </row>
        <row r="335">
          <cell r="B335" t="str">
            <v>TOTAL</v>
          </cell>
          <cell r="D335">
            <v>957.6</v>
          </cell>
          <cell r="E335">
            <v>2298.4499999999998</v>
          </cell>
          <cell r="F335">
            <v>2554.65</v>
          </cell>
          <cell r="G335">
            <v>7351.05</v>
          </cell>
          <cell r="H335">
            <v>1540.35</v>
          </cell>
          <cell r="I335">
            <v>5654.25</v>
          </cell>
          <cell r="J335">
            <v>268.8</v>
          </cell>
          <cell r="K335">
            <v>1182.3</v>
          </cell>
          <cell r="L335">
            <v>52.5</v>
          </cell>
          <cell r="M335">
            <v>264.60000000000002</v>
          </cell>
          <cell r="N335">
            <v>12.6</v>
          </cell>
          <cell r="O335">
            <v>79.8</v>
          </cell>
          <cell r="P335">
            <v>31.5</v>
          </cell>
          <cell r="Q335">
            <v>68.25</v>
          </cell>
          <cell r="R335">
            <v>5418</v>
          </cell>
          <cell r="S335">
            <v>16898.7</v>
          </cell>
          <cell r="AL335" t="str">
            <v xml:space="preserve"> Source:  Tax  -  collector's  Office</v>
          </cell>
        </row>
        <row r="336">
          <cell r="V336" t="str">
            <v xml:space="preserve"> Number  of  passenger cars</v>
          </cell>
        </row>
        <row r="337">
          <cell r="B337" t="str">
            <v>Oranjestad West</v>
          </cell>
          <cell r="V337" t="str">
            <v xml:space="preserve">             per  1000  inhabitants  </v>
          </cell>
          <cell r="Y337">
            <v>411</v>
          </cell>
          <cell r="AA337">
            <v>409</v>
          </cell>
          <cell r="AC337">
            <v>411</v>
          </cell>
          <cell r="AE337">
            <v>421</v>
          </cell>
          <cell r="AG337">
            <v>431</v>
          </cell>
          <cell r="AI337">
            <v>439</v>
          </cell>
        </row>
        <row r="339">
          <cell r="B339" t="str">
            <v>Pos Abao/Cunucu Abao</v>
          </cell>
          <cell r="D339">
            <v>45.15</v>
          </cell>
          <cell r="E339">
            <v>96.6</v>
          </cell>
          <cell r="F339">
            <v>157.5</v>
          </cell>
          <cell r="G339">
            <v>480.9</v>
          </cell>
          <cell r="H339">
            <v>91.35</v>
          </cell>
          <cell r="I339">
            <v>315</v>
          </cell>
          <cell r="J339">
            <v>9.4499999999999993</v>
          </cell>
          <cell r="K339">
            <v>33.6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4.2</v>
          </cell>
          <cell r="Q339">
            <v>6.3</v>
          </cell>
          <cell r="R339">
            <v>307.64999999999998</v>
          </cell>
          <cell r="S339">
            <v>932.4</v>
          </cell>
          <cell r="V339" t="str">
            <v xml:space="preserve"> Source:  Tax  -  collector's  Office</v>
          </cell>
        </row>
        <row r="340">
          <cell r="B340" t="str">
            <v>Eagle/Paardenbaai</v>
          </cell>
          <cell r="D340">
            <v>28.35</v>
          </cell>
          <cell r="E340">
            <v>63</v>
          </cell>
          <cell r="F340">
            <v>52.5</v>
          </cell>
          <cell r="G340">
            <v>132.30000000000001</v>
          </cell>
          <cell r="H340">
            <v>34.65</v>
          </cell>
          <cell r="I340">
            <v>115.5</v>
          </cell>
          <cell r="J340">
            <v>9.4499999999999993</v>
          </cell>
          <cell r="K340">
            <v>32.549999999999997</v>
          </cell>
          <cell r="L340">
            <v>4.2</v>
          </cell>
          <cell r="M340">
            <v>12.6</v>
          </cell>
          <cell r="N340">
            <v>3.15</v>
          </cell>
          <cell r="O340">
            <v>18.899999999999999</v>
          </cell>
          <cell r="P340">
            <v>1.05</v>
          </cell>
          <cell r="Q340">
            <v>2.1</v>
          </cell>
          <cell r="R340">
            <v>133.35</v>
          </cell>
          <cell r="S340">
            <v>376.95</v>
          </cell>
          <cell r="V340" t="str">
            <v xml:space="preserve">               1)  Includes  special  ( = name )  plates.</v>
          </cell>
        </row>
        <row r="341">
          <cell r="B341" t="str">
            <v>Madiki Kavel</v>
          </cell>
          <cell r="D341">
            <v>114.45</v>
          </cell>
          <cell r="E341">
            <v>270.89999999999998</v>
          </cell>
          <cell r="F341">
            <v>276.14999999999998</v>
          </cell>
          <cell r="G341">
            <v>841.05</v>
          </cell>
          <cell r="H341">
            <v>93.45</v>
          </cell>
          <cell r="I341">
            <v>342.3</v>
          </cell>
          <cell r="J341">
            <v>10.5</v>
          </cell>
          <cell r="K341">
            <v>47.25</v>
          </cell>
          <cell r="L341">
            <v>2.1</v>
          </cell>
          <cell r="M341">
            <v>11.55</v>
          </cell>
          <cell r="N341">
            <v>0</v>
          </cell>
          <cell r="O341">
            <v>0</v>
          </cell>
          <cell r="P341">
            <v>5.25</v>
          </cell>
          <cell r="Q341">
            <v>9.4499999999999993</v>
          </cell>
          <cell r="R341">
            <v>501.9</v>
          </cell>
          <cell r="S341">
            <v>1522.5</v>
          </cell>
        </row>
        <row r="342">
          <cell r="B342" t="str">
            <v>Madiki/Rancho</v>
          </cell>
          <cell r="D342">
            <v>247.8</v>
          </cell>
          <cell r="E342">
            <v>598.5</v>
          </cell>
          <cell r="F342">
            <v>210</v>
          </cell>
          <cell r="G342">
            <v>645.75</v>
          </cell>
          <cell r="H342">
            <v>67.2</v>
          </cell>
          <cell r="I342">
            <v>283.5</v>
          </cell>
          <cell r="J342">
            <v>23.1</v>
          </cell>
          <cell r="K342">
            <v>92.4</v>
          </cell>
          <cell r="L342">
            <v>3.15</v>
          </cell>
          <cell r="M342">
            <v>11.55</v>
          </cell>
          <cell r="N342">
            <v>1.05</v>
          </cell>
          <cell r="O342">
            <v>5.25</v>
          </cell>
          <cell r="P342">
            <v>8.4</v>
          </cell>
          <cell r="Q342">
            <v>13.65</v>
          </cell>
          <cell r="R342">
            <v>560.70000000000005</v>
          </cell>
          <cell r="S342">
            <v>1650.6</v>
          </cell>
        </row>
        <row r="343">
          <cell r="B343" t="str">
            <v>Paradijswijk/Santa Helena</v>
          </cell>
          <cell r="D343">
            <v>133.35</v>
          </cell>
          <cell r="E343">
            <v>304.5</v>
          </cell>
          <cell r="F343">
            <v>248.85</v>
          </cell>
          <cell r="G343">
            <v>749.7</v>
          </cell>
          <cell r="H343">
            <v>155.4</v>
          </cell>
          <cell r="I343">
            <v>552.29999999999995</v>
          </cell>
          <cell r="J343">
            <v>35.700000000000003</v>
          </cell>
          <cell r="K343">
            <v>131.25</v>
          </cell>
          <cell r="L343">
            <v>6.3</v>
          </cell>
          <cell r="M343">
            <v>37.799999999999997</v>
          </cell>
          <cell r="N343">
            <v>1.05</v>
          </cell>
          <cell r="O343">
            <v>5.25</v>
          </cell>
          <cell r="P343">
            <v>12.6</v>
          </cell>
          <cell r="Q343">
            <v>26.25</v>
          </cell>
          <cell r="R343">
            <v>593.25</v>
          </cell>
          <cell r="S343">
            <v>1807.05</v>
          </cell>
          <cell r="AU343" t="str">
            <v>Main</v>
          </cell>
          <cell r="AV343" t="str">
            <v>Social</v>
          </cell>
        </row>
        <row r="344">
          <cell r="B344" t="str">
            <v>Socotoro/Rancho</v>
          </cell>
          <cell r="D344">
            <v>366.45</v>
          </cell>
          <cell r="E344">
            <v>789.6</v>
          </cell>
          <cell r="F344">
            <v>265.64999999999998</v>
          </cell>
          <cell r="G344">
            <v>759.15</v>
          </cell>
          <cell r="H344">
            <v>91.35</v>
          </cell>
          <cell r="I344">
            <v>352.8</v>
          </cell>
          <cell r="J344">
            <v>12.6</v>
          </cell>
          <cell r="K344">
            <v>55.65</v>
          </cell>
          <cell r="L344">
            <v>4.2</v>
          </cell>
          <cell r="M344">
            <v>22.05</v>
          </cell>
          <cell r="N344">
            <v>0</v>
          </cell>
          <cell r="O344">
            <v>0</v>
          </cell>
          <cell r="P344">
            <v>16.8</v>
          </cell>
          <cell r="Q344">
            <v>22.05</v>
          </cell>
          <cell r="R344">
            <v>757.05</v>
          </cell>
          <cell r="S344">
            <v>2001.3</v>
          </cell>
          <cell r="AM344" t="str">
            <v xml:space="preserve">Table 428. Number of persons who have access or fail to have access to certain amenities, </v>
          </cell>
        </row>
        <row r="345">
          <cell r="B345" t="str">
            <v>Ponton</v>
          </cell>
          <cell r="D345">
            <v>95.55</v>
          </cell>
          <cell r="E345">
            <v>181.65</v>
          </cell>
          <cell r="F345">
            <v>273</v>
          </cell>
          <cell r="G345">
            <v>747.6</v>
          </cell>
          <cell r="H345">
            <v>178.5</v>
          </cell>
          <cell r="I345">
            <v>635.25</v>
          </cell>
          <cell r="J345">
            <v>35.700000000000003</v>
          </cell>
          <cell r="K345">
            <v>152.25</v>
          </cell>
          <cell r="L345">
            <v>10.5</v>
          </cell>
          <cell r="M345">
            <v>49.35</v>
          </cell>
          <cell r="N345">
            <v>2.1</v>
          </cell>
          <cell r="O345">
            <v>13.65</v>
          </cell>
          <cell r="P345">
            <v>5.25</v>
          </cell>
          <cell r="Q345">
            <v>9.4499999999999993</v>
          </cell>
          <cell r="R345">
            <v>600.6</v>
          </cell>
          <cell r="S345">
            <v>1789.2</v>
          </cell>
          <cell r="V345" t="str">
            <v>Table 423.  Total volume of transported buspassengers</v>
          </cell>
          <cell r="AG345" t="str">
            <v>Main</v>
          </cell>
          <cell r="AH345" t="str">
            <v>Social</v>
          </cell>
          <cell r="AM345" t="str">
            <v xml:space="preserve">Aruba born population and persons originating from developed and developing countries. </v>
          </cell>
        </row>
        <row r="346">
          <cell r="B346" t="str">
            <v>Companashi/Solito</v>
          </cell>
          <cell r="D346">
            <v>249.9</v>
          </cell>
          <cell r="E346">
            <v>485.1</v>
          </cell>
          <cell r="F346">
            <v>287.7</v>
          </cell>
          <cell r="G346">
            <v>735</v>
          </cell>
          <cell r="H346">
            <v>168</v>
          </cell>
          <cell r="I346">
            <v>600.6</v>
          </cell>
          <cell r="J346">
            <v>30.45</v>
          </cell>
          <cell r="K346">
            <v>132.30000000000001</v>
          </cell>
          <cell r="L346">
            <v>7.35</v>
          </cell>
          <cell r="M346">
            <v>22.05</v>
          </cell>
          <cell r="N346">
            <v>5.25</v>
          </cell>
          <cell r="O346">
            <v>29.4</v>
          </cell>
          <cell r="P346">
            <v>5.25</v>
          </cell>
          <cell r="Q346">
            <v>11.55</v>
          </cell>
          <cell r="R346">
            <v>753.9</v>
          </cell>
          <cell r="S346">
            <v>2016</v>
          </cell>
        </row>
        <row r="347">
          <cell r="B347" t="str">
            <v>TOTAL</v>
          </cell>
          <cell r="D347">
            <v>1281</v>
          </cell>
          <cell r="E347">
            <v>2789.85</v>
          </cell>
          <cell r="F347">
            <v>1771.35</v>
          </cell>
          <cell r="G347">
            <v>5091.45</v>
          </cell>
          <cell r="H347">
            <v>879.9</v>
          </cell>
          <cell r="I347">
            <v>3197.25</v>
          </cell>
          <cell r="J347">
            <v>166.95</v>
          </cell>
          <cell r="K347">
            <v>677.25</v>
          </cell>
          <cell r="L347">
            <v>37.799999999999997</v>
          </cell>
          <cell r="M347">
            <v>166.95</v>
          </cell>
          <cell r="N347">
            <v>12.6</v>
          </cell>
          <cell r="O347">
            <v>72.45</v>
          </cell>
          <cell r="P347">
            <v>58.8</v>
          </cell>
          <cell r="Q347">
            <v>100.8</v>
          </cell>
          <cell r="R347">
            <v>4208.3999999999996</v>
          </cell>
          <cell r="S347">
            <v>12096</v>
          </cell>
          <cell r="AR347" t="str">
            <v>Aruba born</v>
          </cell>
          <cell r="AT347" t="str">
            <v>Developed countries</v>
          </cell>
          <cell r="AV347" t="str">
            <v>Developing countries</v>
          </cell>
          <cell r="AX347" t="str">
            <v xml:space="preserve">Not rep. </v>
          </cell>
          <cell r="AZ347" t="str">
            <v>Total</v>
          </cell>
        </row>
        <row r="348">
          <cell r="Y348">
            <v>1995</v>
          </cell>
          <cell r="AA348">
            <v>1996</v>
          </cell>
          <cell r="AC348">
            <v>1997</v>
          </cell>
          <cell r="AE348">
            <v>1998</v>
          </cell>
          <cell r="AG348">
            <v>1999</v>
          </cell>
          <cell r="AI348">
            <v>2000</v>
          </cell>
          <cell r="AR348" t="str">
            <v>No.</v>
          </cell>
          <cell r="AS348" t="str">
            <v>Percent</v>
          </cell>
          <cell r="AT348" t="str">
            <v>No.</v>
          </cell>
          <cell r="AU348" t="str">
            <v>Percent</v>
          </cell>
          <cell r="AV348" t="str">
            <v>No.</v>
          </cell>
          <cell r="AW348" t="str">
            <v>Percent</v>
          </cell>
          <cell r="AX348" t="str">
            <v>No.</v>
          </cell>
          <cell r="AY348" t="str">
            <v>Percent</v>
          </cell>
          <cell r="AZ348" t="str">
            <v>No.</v>
          </cell>
          <cell r="BA348" t="str">
            <v>Percent</v>
          </cell>
        </row>
        <row r="349">
          <cell r="B349" t="str">
            <v>Oranjestad East</v>
          </cell>
        </row>
        <row r="350">
          <cell r="AM350" t="str">
            <v>Persons with no car available in household</v>
          </cell>
          <cell r="AR350">
            <v>8804.2500000005766</v>
          </cell>
          <cell r="AS350">
            <v>14.701756846779586</v>
          </cell>
          <cell r="AT350">
            <v>1081.4999999999793</v>
          </cell>
          <cell r="AU350">
            <v>12.72076077559448</v>
          </cell>
          <cell r="AV350">
            <v>6316.8000000006768</v>
          </cell>
          <cell r="AW350">
            <v>29.243632121344319</v>
          </cell>
          <cell r="AX350">
            <v>95.549999999999841</v>
          </cell>
          <cell r="AY350">
            <v>18.647540983606387</v>
          </cell>
          <cell r="AZ350">
            <v>16298.099999995384</v>
          </cell>
          <cell r="BA350">
            <v>18.008840830215345</v>
          </cell>
        </row>
        <row r="351">
          <cell r="B351" t="str">
            <v>Nassaustraat</v>
          </cell>
          <cell r="D351">
            <v>171.15</v>
          </cell>
          <cell r="E351">
            <v>328.65</v>
          </cell>
          <cell r="F351">
            <v>99.75</v>
          </cell>
          <cell r="G351">
            <v>289.8</v>
          </cell>
          <cell r="H351">
            <v>29.4</v>
          </cell>
          <cell r="I351">
            <v>112.35</v>
          </cell>
          <cell r="J351">
            <v>7.35</v>
          </cell>
          <cell r="K351">
            <v>26.25</v>
          </cell>
          <cell r="L351">
            <v>1.05</v>
          </cell>
          <cell r="M351">
            <v>5.25</v>
          </cell>
          <cell r="N351">
            <v>0</v>
          </cell>
          <cell r="O351">
            <v>0</v>
          </cell>
          <cell r="P351">
            <v>5.25</v>
          </cell>
          <cell r="Q351">
            <v>10.5</v>
          </cell>
          <cell r="R351">
            <v>313.95</v>
          </cell>
          <cell r="S351">
            <v>772.8</v>
          </cell>
          <cell r="V351" t="str">
            <v>Volume of passengers</v>
          </cell>
          <cell r="Y351">
            <v>2528844</v>
          </cell>
          <cell r="AA351">
            <v>2729482</v>
          </cell>
          <cell r="AC351">
            <v>2584112</v>
          </cell>
          <cell r="AE351">
            <v>2652504</v>
          </cell>
          <cell r="AG351">
            <v>2651808</v>
          </cell>
          <cell r="AI351">
            <v>2922288</v>
          </cell>
          <cell r="AM351" t="str">
            <v>Persons who have telephone in the living quarter</v>
          </cell>
          <cell r="AR351">
            <v>48296.850000027014</v>
          </cell>
          <cell r="AS351">
            <v>80.648385173721479</v>
          </cell>
          <cell r="AT351">
            <v>7133.7000000008184</v>
          </cell>
          <cell r="AU351">
            <v>83.90762010621404</v>
          </cell>
          <cell r="AV351">
            <v>12841.499999997779</v>
          </cell>
          <cell r="AW351">
            <v>59.449737507303993</v>
          </cell>
          <cell r="AX351">
            <v>191.1</v>
          </cell>
          <cell r="AY351">
            <v>37.295081967212923</v>
          </cell>
          <cell r="AZ351">
            <v>68463.150000082911</v>
          </cell>
          <cell r="BA351">
            <v>75.649429754818044</v>
          </cell>
        </row>
        <row r="352">
          <cell r="B352" t="str">
            <v>Klip/Mon Plaisir</v>
          </cell>
          <cell r="D352">
            <v>157.5</v>
          </cell>
          <cell r="E352">
            <v>296.10000000000002</v>
          </cell>
          <cell r="F352">
            <v>187.95</v>
          </cell>
          <cell r="G352">
            <v>497.7</v>
          </cell>
          <cell r="H352">
            <v>140.69999999999999</v>
          </cell>
          <cell r="I352">
            <v>499.8</v>
          </cell>
          <cell r="J352">
            <v>50.4</v>
          </cell>
          <cell r="K352">
            <v>210</v>
          </cell>
          <cell r="L352">
            <v>6.3</v>
          </cell>
          <cell r="M352">
            <v>37.799999999999997</v>
          </cell>
          <cell r="N352">
            <v>0</v>
          </cell>
          <cell r="O352">
            <v>0</v>
          </cell>
          <cell r="P352">
            <v>9.4499999999999993</v>
          </cell>
          <cell r="Q352">
            <v>12.6</v>
          </cell>
          <cell r="R352">
            <v>552.29999999999995</v>
          </cell>
          <cell r="S352">
            <v>1554</v>
          </cell>
          <cell r="AM352" t="str">
            <v>Persons who have cable TV in the living quarter</v>
          </cell>
          <cell r="AR352">
            <v>49729.050000030984</v>
          </cell>
          <cell r="AS352">
            <v>83.039941087741937</v>
          </cell>
          <cell r="AT352">
            <v>7335.3000000008533</v>
          </cell>
          <cell r="AU352">
            <v>86.278868716810749</v>
          </cell>
          <cell r="AV352">
            <v>16368.449999995335</v>
          </cell>
          <cell r="AW352">
            <v>75.777756173447102</v>
          </cell>
          <cell r="AX352">
            <v>207.90000000000063</v>
          </cell>
          <cell r="AY352">
            <v>40.573770491803096</v>
          </cell>
          <cell r="AZ352">
            <v>73640.700000097262</v>
          </cell>
          <cell r="BA352">
            <v>81.370444709982536</v>
          </cell>
        </row>
        <row r="353">
          <cell r="B353" t="str">
            <v>Sividivi</v>
          </cell>
          <cell r="D353">
            <v>114.45</v>
          </cell>
          <cell r="E353">
            <v>246.75</v>
          </cell>
          <cell r="F353">
            <v>122.85</v>
          </cell>
          <cell r="G353">
            <v>332.85</v>
          </cell>
          <cell r="H353">
            <v>54.6</v>
          </cell>
          <cell r="I353">
            <v>193.2</v>
          </cell>
          <cell r="J353">
            <v>8.4</v>
          </cell>
          <cell r="K353">
            <v>38.85</v>
          </cell>
          <cell r="L353">
            <v>3.15</v>
          </cell>
          <cell r="M353">
            <v>21</v>
          </cell>
          <cell r="N353">
            <v>1.05</v>
          </cell>
          <cell r="O353">
            <v>7.35</v>
          </cell>
          <cell r="P353">
            <v>3.15</v>
          </cell>
          <cell r="Q353">
            <v>7.35</v>
          </cell>
          <cell r="R353">
            <v>307.64999999999998</v>
          </cell>
          <cell r="S353">
            <v>847.35</v>
          </cell>
          <cell r="AM353" t="str">
            <v>Persons with no AC available in household</v>
          </cell>
          <cell r="AR353">
            <v>15243.899999996114</v>
          </cell>
          <cell r="AS353">
            <v>25.454991759269845</v>
          </cell>
          <cell r="AT353">
            <v>2001.2999999999395</v>
          </cell>
          <cell r="AU353">
            <v>23.539582561439619</v>
          </cell>
          <cell r="AV353">
            <v>8393.7000000008611</v>
          </cell>
          <cell r="AW353">
            <v>38.858642815496246</v>
          </cell>
          <cell r="AX353">
            <v>115.5</v>
          </cell>
          <cell r="AY353">
            <v>22.540983606557166</v>
          </cell>
          <cell r="AZ353">
            <v>25754.399999988833</v>
          </cell>
          <cell r="BA353">
            <v>28.457727604912737</v>
          </cell>
        </row>
        <row r="354">
          <cell r="B354" t="str">
            <v>Seroe Blanco/Cumana</v>
          </cell>
          <cell r="D354">
            <v>166.95</v>
          </cell>
          <cell r="E354">
            <v>329.7</v>
          </cell>
          <cell r="F354">
            <v>402.15</v>
          </cell>
          <cell r="G354">
            <v>1119.3</v>
          </cell>
          <cell r="H354">
            <v>213.15</v>
          </cell>
          <cell r="I354">
            <v>742.35</v>
          </cell>
          <cell r="J354">
            <v>29.4</v>
          </cell>
          <cell r="K354">
            <v>128.1</v>
          </cell>
          <cell r="L354">
            <v>9.4499999999999993</v>
          </cell>
          <cell r="M354">
            <v>49.35</v>
          </cell>
          <cell r="N354">
            <v>4.2</v>
          </cell>
          <cell r="O354">
            <v>22.05</v>
          </cell>
          <cell r="P354">
            <v>4.2</v>
          </cell>
          <cell r="Q354">
            <v>12.6</v>
          </cell>
          <cell r="R354">
            <v>829.5</v>
          </cell>
          <cell r="S354">
            <v>2403.4499999999998</v>
          </cell>
          <cell r="V354" t="str">
            <v>Source: Arubus N.V.</v>
          </cell>
          <cell r="AM354" t="str">
            <v>Persons with no computer available in household</v>
          </cell>
          <cell r="AR354">
            <v>36113.699999993245</v>
          </cell>
          <cell r="AS354">
            <v>60.30437984353123</v>
          </cell>
          <cell r="AT354">
            <v>3774.7500000002365</v>
          </cell>
          <cell r="AU354">
            <v>44.399160182782424</v>
          </cell>
          <cell r="AV354">
            <v>16035.599999995566</v>
          </cell>
          <cell r="AW354">
            <v>74.236826754820328</v>
          </cell>
          <cell r="AX354">
            <v>210.00000000000065</v>
          </cell>
          <cell r="AY354">
            <v>40.983606557376866</v>
          </cell>
          <cell r="AZ354">
            <v>56134.050000048737</v>
          </cell>
          <cell r="BA354">
            <v>62.026197630798293</v>
          </cell>
        </row>
        <row r="355">
          <cell r="B355" t="str">
            <v>Dakota/Potrero</v>
          </cell>
          <cell r="D355">
            <v>287.7</v>
          </cell>
          <cell r="E355">
            <v>598.5</v>
          </cell>
          <cell r="F355">
            <v>443.1</v>
          </cell>
          <cell r="G355">
            <v>1347.15</v>
          </cell>
          <cell r="H355">
            <v>166.95</v>
          </cell>
          <cell r="I355">
            <v>604.79999999999995</v>
          </cell>
          <cell r="J355">
            <v>53.55</v>
          </cell>
          <cell r="K355">
            <v>241.5</v>
          </cell>
          <cell r="L355">
            <v>7.35</v>
          </cell>
          <cell r="M355">
            <v>43.05</v>
          </cell>
          <cell r="N355">
            <v>0</v>
          </cell>
          <cell r="O355">
            <v>0</v>
          </cell>
          <cell r="P355">
            <v>7.35</v>
          </cell>
          <cell r="Q355">
            <v>14.7</v>
          </cell>
          <cell r="R355">
            <v>966</v>
          </cell>
          <cell r="S355">
            <v>2849.7</v>
          </cell>
          <cell r="AM355" t="str">
            <v>Persons with internet connetion in household</v>
          </cell>
          <cell r="AR355">
            <v>9583.3500000000367</v>
          </cell>
          <cell r="AS355">
            <v>16.002735210560406</v>
          </cell>
          <cell r="AT355">
            <v>3008.2500000001037</v>
          </cell>
          <cell r="AU355">
            <v>35.383475361242851</v>
          </cell>
          <cell r="AV355">
            <v>2446.5000000000064</v>
          </cell>
          <cell r="AW355">
            <v>11.326074275718939</v>
          </cell>
          <cell r="AX355">
            <v>26.25</v>
          </cell>
          <cell r="AY355">
            <v>5.122950819672095</v>
          </cell>
          <cell r="AZ355">
            <v>15064.349999996239</v>
          </cell>
          <cell r="BA355">
            <v>16.64558944666333</v>
          </cell>
        </row>
        <row r="356">
          <cell r="B356" t="str">
            <v>Tarabana</v>
          </cell>
          <cell r="D356">
            <v>181.65</v>
          </cell>
          <cell r="E356">
            <v>553.35</v>
          </cell>
          <cell r="F356">
            <v>290.85000000000002</v>
          </cell>
          <cell r="G356">
            <v>947.1</v>
          </cell>
          <cell r="H356">
            <v>120.75</v>
          </cell>
          <cell r="I356">
            <v>513.45000000000005</v>
          </cell>
          <cell r="J356">
            <v>31.5</v>
          </cell>
          <cell r="K356">
            <v>152.25</v>
          </cell>
          <cell r="L356">
            <v>4.2</v>
          </cell>
          <cell r="M356">
            <v>17.850000000000001</v>
          </cell>
          <cell r="N356">
            <v>3.15</v>
          </cell>
          <cell r="O356">
            <v>11.55</v>
          </cell>
          <cell r="P356">
            <v>1.05</v>
          </cell>
          <cell r="Q356">
            <v>3.15</v>
          </cell>
          <cell r="R356">
            <v>633.15</v>
          </cell>
          <cell r="S356">
            <v>2198.6999999999998</v>
          </cell>
          <cell r="AM356" t="str">
            <v>Persons with fridge in household</v>
          </cell>
          <cell r="AR356">
            <v>59047.800000056814</v>
          </cell>
          <cell r="AS356">
            <v>98.600834589891249</v>
          </cell>
          <cell r="AT356">
            <v>8375.8500000008735</v>
          </cell>
          <cell r="AU356">
            <v>98.517969618378345</v>
          </cell>
          <cell r="AV356">
            <v>21003.149999992125</v>
          </cell>
          <cell r="AW356">
            <v>97.234104608206181</v>
          </cell>
          <cell r="AX356">
            <v>278.25000000000136</v>
          </cell>
          <cell r="AY356">
            <v>54.303278688524451</v>
          </cell>
          <cell r="AZ356">
            <v>88705.050000139017</v>
          </cell>
          <cell r="BA356">
            <v>98.016034156696151</v>
          </cell>
        </row>
        <row r="357">
          <cell r="B357" t="str">
            <v>Sabana Blanco/Mahuma</v>
          </cell>
          <cell r="D357">
            <v>122.85</v>
          </cell>
          <cell r="E357">
            <v>265.64999999999998</v>
          </cell>
          <cell r="F357">
            <v>402.15</v>
          </cell>
          <cell r="G357">
            <v>1159.2</v>
          </cell>
          <cell r="H357">
            <v>235.2</v>
          </cell>
          <cell r="I357">
            <v>890.4</v>
          </cell>
          <cell r="J357">
            <v>40.950000000000003</v>
          </cell>
          <cell r="K357">
            <v>171.15</v>
          </cell>
          <cell r="L357">
            <v>4.2</v>
          </cell>
          <cell r="M357">
            <v>23.1</v>
          </cell>
          <cell r="N357">
            <v>3.15</v>
          </cell>
          <cell r="O357">
            <v>15.75</v>
          </cell>
          <cell r="P357">
            <v>6.3</v>
          </cell>
          <cell r="Q357">
            <v>8.4</v>
          </cell>
          <cell r="R357">
            <v>814.8</v>
          </cell>
          <cell r="S357">
            <v>2533.65</v>
          </cell>
          <cell r="V357" t="str">
            <v>Table 424.  Motor vehicle inspection</v>
          </cell>
          <cell r="AD357" t="str">
            <v>Main</v>
          </cell>
          <cell r="AE357" t="str">
            <v>Social</v>
          </cell>
          <cell r="AF357" t="str">
            <v>Graph</v>
          </cell>
        </row>
        <row r="358">
          <cell r="B358" t="str">
            <v>Simeon Antonio</v>
          </cell>
          <cell r="D358">
            <v>49.35</v>
          </cell>
          <cell r="E358">
            <v>111.3</v>
          </cell>
          <cell r="F358">
            <v>181.65</v>
          </cell>
          <cell r="G358">
            <v>501.9</v>
          </cell>
          <cell r="H358">
            <v>67.2</v>
          </cell>
          <cell r="I358">
            <v>235.2</v>
          </cell>
          <cell r="J358">
            <v>19.95</v>
          </cell>
          <cell r="K358">
            <v>87.15</v>
          </cell>
          <cell r="L358">
            <v>3.15</v>
          </cell>
          <cell r="M358">
            <v>18.899999999999999</v>
          </cell>
          <cell r="N358">
            <v>0</v>
          </cell>
          <cell r="O358">
            <v>0</v>
          </cell>
          <cell r="P358">
            <v>1.05</v>
          </cell>
          <cell r="Q358">
            <v>1.05</v>
          </cell>
          <cell r="R358">
            <v>322.35000000000002</v>
          </cell>
          <cell r="S358">
            <v>955.5</v>
          </cell>
          <cell r="AM358" t="str">
            <v>Source: Population and Housing Census 2000</v>
          </cell>
        </row>
        <row r="359">
          <cell r="B359" t="str">
            <v>Oranjestad East other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Y359" t="str">
            <v>INSPECTION APPROVED</v>
          </cell>
          <cell r="AD359" t="str">
            <v>Total</v>
          </cell>
        </row>
        <row r="360">
          <cell r="B360" t="str">
            <v>TOTAL</v>
          </cell>
          <cell r="D360">
            <v>1251.5999999999999</v>
          </cell>
          <cell r="E360">
            <v>2730</v>
          </cell>
          <cell r="F360">
            <v>2130.4499999999998</v>
          </cell>
          <cell r="G360">
            <v>6195</v>
          </cell>
          <cell r="H360">
            <v>1027.95</v>
          </cell>
          <cell r="I360">
            <v>3791.55</v>
          </cell>
          <cell r="J360">
            <v>241.5</v>
          </cell>
          <cell r="K360">
            <v>1055.25</v>
          </cell>
          <cell r="L360">
            <v>38.85</v>
          </cell>
          <cell r="M360">
            <v>216.3</v>
          </cell>
          <cell r="N360">
            <v>11.55</v>
          </cell>
          <cell r="O360">
            <v>56.7</v>
          </cell>
          <cell r="P360">
            <v>37.799999999999997</v>
          </cell>
          <cell r="Q360">
            <v>70.349999999999994</v>
          </cell>
          <cell r="R360">
            <v>4739.7</v>
          </cell>
          <cell r="S360">
            <v>14115.15</v>
          </cell>
          <cell r="V360" t="str">
            <v>YEAR</v>
          </cell>
          <cell r="W360" t="str">
            <v>TOTAL</v>
          </cell>
          <cell r="X360" t="str">
            <v>Private</v>
          </cell>
          <cell r="Y360" t="str">
            <v>Trucks</v>
          </cell>
          <cell r="Z360" t="str">
            <v>Motor-</v>
          </cell>
          <cell r="AA360" t="str">
            <v>Passenger</v>
          </cell>
          <cell r="AB360" t="str">
            <v>Free of</v>
          </cell>
          <cell r="AC360" t="str">
            <v>Inspection</v>
          </cell>
          <cell r="AD360" t="str">
            <v>vehicles</v>
          </cell>
          <cell r="AE360" t="str">
            <v>Transfer</v>
          </cell>
          <cell r="AF360" t="str">
            <v>Duplicate</v>
          </cell>
        </row>
        <row r="361">
          <cell r="X361" t="str">
            <v>transport</v>
          </cell>
          <cell r="Z361" t="str">
            <v>cycles</v>
          </cell>
          <cell r="AA361" t="str">
            <v>lift</v>
          </cell>
          <cell r="AB361" t="str">
            <v>Charge</v>
          </cell>
          <cell r="AC361" t="str">
            <v>disapproved</v>
          </cell>
          <cell r="AD361" t="str">
            <v>inspected</v>
          </cell>
        </row>
        <row r="362">
          <cell r="B362" t="str">
            <v>Paradera</v>
          </cell>
          <cell r="AU362" t="str">
            <v>Table 433. Rented housing units by rent paid, type of owner, and, for privately-owned housing units, tenure of household.</v>
          </cell>
        </row>
        <row r="363">
          <cell r="V363">
            <v>1993</v>
          </cell>
          <cell r="W363">
            <v>12323</v>
          </cell>
          <cell r="X363">
            <v>7733</v>
          </cell>
          <cell r="Y363">
            <v>2855</v>
          </cell>
          <cell r="Z363">
            <v>84</v>
          </cell>
          <cell r="AA363">
            <v>1452</v>
          </cell>
          <cell r="AB363">
            <v>199</v>
          </cell>
          <cell r="AC363">
            <v>4051</v>
          </cell>
          <cell r="AD363">
            <v>16374</v>
          </cell>
          <cell r="AE363">
            <v>827</v>
          </cell>
          <cell r="AF363">
            <v>42</v>
          </cell>
        </row>
        <row r="364">
          <cell r="B364" t="str">
            <v>Shiribana</v>
          </cell>
          <cell r="D364">
            <v>107.1</v>
          </cell>
          <cell r="E364">
            <v>198.45</v>
          </cell>
          <cell r="F364">
            <v>326.55</v>
          </cell>
          <cell r="G364">
            <v>912.45</v>
          </cell>
          <cell r="H364">
            <v>201.6</v>
          </cell>
          <cell r="I364">
            <v>752.85</v>
          </cell>
          <cell r="J364">
            <v>29.4</v>
          </cell>
          <cell r="K364">
            <v>130.19999999999999</v>
          </cell>
          <cell r="L364">
            <v>8.4</v>
          </cell>
          <cell r="M364">
            <v>59.85</v>
          </cell>
          <cell r="N364">
            <v>1.05</v>
          </cell>
          <cell r="O364">
            <v>8.4</v>
          </cell>
          <cell r="P364">
            <v>5.25</v>
          </cell>
          <cell r="Q364">
            <v>10.5</v>
          </cell>
          <cell r="R364">
            <v>679.35</v>
          </cell>
          <cell r="S364">
            <v>2072.6999999999998</v>
          </cell>
          <cell r="V364">
            <v>1994</v>
          </cell>
          <cell r="W364">
            <v>11985</v>
          </cell>
          <cell r="X364">
            <v>7407</v>
          </cell>
          <cell r="Y364">
            <v>2992</v>
          </cell>
          <cell r="Z364">
            <v>101</v>
          </cell>
          <cell r="AA364">
            <v>1191</v>
          </cell>
          <cell r="AB364">
            <v>294</v>
          </cell>
          <cell r="AC364">
            <v>2861</v>
          </cell>
          <cell r="AD364">
            <v>14846</v>
          </cell>
          <cell r="AE364">
            <v>796</v>
          </cell>
          <cell r="AF364">
            <v>69</v>
          </cell>
        </row>
        <row r="365">
          <cell r="B365" t="str">
            <v>Bloemond</v>
          </cell>
          <cell r="D365">
            <v>90.3</v>
          </cell>
          <cell r="E365">
            <v>225.75</v>
          </cell>
          <cell r="F365">
            <v>318.14999999999998</v>
          </cell>
          <cell r="G365">
            <v>1002.75</v>
          </cell>
          <cell r="H365">
            <v>195.3</v>
          </cell>
          <cell r="I365">
            <v>733.95</v>
          </cell>
          <cell r="J365">
            <v>42</v>
          </cell>
          <cell r="K365">
            <v>192.15</v>
          </cell>
          <cell r="L365">
            <v>7.35</v>
          </cell>
          <cell r="M365">
            <v>31.5</v>
          </cell>
          <cell r="N365">
            <v>1.05</v>
          </cell>
          <cell r="O365">
            <v>7.35</v>
          </cell>
          <cell r="P365">
            <v>6.3</v>
          </cell>
          <cell r="Q365">
            <v>17.850000000000001</v>
          </cell>
          <cell r="R365">
            <v>660.45</v>
          </cell>
          <cell r="S365">
            <v>2211.3000000000002</v>
          </cell>
          <cell r="V365">
            <v>1995</v>
          </cell>
          <cell r="W365">
            <v>12468</v>
          </cell>
          <cell r="X365">
            <v>7721</v>
          </cell>
          <cell r="Y365">
            <v>3165</v>
          </cell>
          <cell r="Z365">
            <v>96</v>
          </cell>
          <cell r="AA365">
            <v>1200</v>
          </cell>
          <cell r="AB365">
            <v>286</v>
          </cell>
          <cell r="AC365">
            <v>2260</v>
          </cell>
          <cell r="AD365">
            <v>14728</v>
          </cell>
          <cell r="AE365">
            <v>763</v>
          </cell>
          <cell r="AF365">
            <v>94</v>
          </cell>
        </row>
        <row r="366">
          <cell r="B366" t="str">
            <v>Ayo</v>
          </cell>
          <cell r="D366">
            <v>135.44999999999999</v>
          </cell>
          <cell r="E366">
            <v>328.65</v>
          </cell>
          <cell r="F366">
            <v>394.8</v>
          </cell>
          <cell r="G366">
            <v>1181.25</v>
          </cell>
          <cell r="H366">
            <v>253.05</v>
          </cell>
          <cell r="I366">
            <v>927.15</v>
          </cell>
          <cell r="J366">
            <v>43.05</v>
          </cell>
          <cell r="K366">
            <v>204.75</v>
          </cell>
          <cell r="L366">
            <v>8.4</v>
          </cell>
          <cell r="M366">
            <v>50.4</v>
          </cell>
          <cell r="N366">
            <v>1.05</v>
          </cell>
          <cell r="O366">
            <v>5.25</v>
          </cell>
          <cell r="P366">
            <v>3.15</v>
          </cell>
          <cell r="Q366">
            <v>6.3</v>
          </cell>
          <cell r="R366">
            <v>838.95</v>
          </cell>
          <cell r="S366">
            <v>2703.75</v>
          </cell>
          <cell r="V366">
            <v>1996</v>
          </cell>
          <cell r="W366">
            <v>14684</v>
          </cell>
          <cell r="X366">
            <v>9401</v>
          </cell>
          <cell r="Y366">
            <v>3550</v>
          </cell>
          <cell r="Z366">
            <v>129</v>
          </cell>
          <cell r="AA366">
            <v>1286</v>
          </cell>
          <cell r="AB366">
            <v>318</v>
          </cell>
          <cell r="AC366">
            <v>2649</v>
          </cell>
          <cell r="AD366">
            <v>17333</v>
          </cell>
          <cell r="AE366">
            <v>790</v>
          </cell>
          <cell r="AF366">
            <v>66</v>
          </cell>
          <cell r="BA366" t="str">
            <v xml:space="preserve">            Type of owner</v>
          </cell>
        </row>
        <row r="367">
          <cell r="B367" t="str">
            <v>Piedra Plat</v>
          </cell>
          <cell r="D367">
            <v>58.8</v>
          </cell>
          <cell r="E367">
            <v>137.55000000000001</v>
          </cell>
          <cell r="F367">
            <v>269.85000000000002</v>
          </cell>
          <cell r="G367">
            <v>845.25</v>
          </cell>
          <cell r="H367">
            <v>196.35</v>
          </cell>
          <cell r="I367">
            <v>787.5</v>
          </cell>
          <cell r="J367">
            <v>45.15</v>
          </cell>
          <cell r="K367">
            <v>208.95</v>
          </cell>
          <cell r="L367">
            <v>11.55</v>
          </cell>
          <cell r="M367">
            <v>70.349999999999994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581.70000000000005</v>
          </cell>
          <cell r="S367">
            <v>2049.6</v>
          </cell>
          <cell r="V367">
            <v>1997</v>
          </cell>
          <cell r="W367">
            <v>15585</v>
          </cell>
          <cell r="X367">
            <v>10028</v>
          </cell>
          <cell r="Y367">
            <v>3951</v>
          </cell>
          <cell r="Z367">
            <v>105</v>
          </cell>
          <cell r="AA367">
            <v>1236</v>
          </cell>
          <cell r="AB367">
            <v>265</v>
          </cell>
          <cell r="AC367">
            <v>3026</v>
          </cell>
          <cell r="AD367">
            <v>18611</v>
          </cell>
          <cell r="AE367">
            <v>1002</v>
          </cell>
          <cell r="AF367">
            <v>99</v>
          </cell>
        </row>
        <row r="368">
          <cell r="B368" t="str">
            <v>Paradera other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V368">
            <v>1998</v>
          </cell>
          <cell r="W368">
            <v>16616</v>
          </cell>
          <cell r="X368">
            <v>11145</v>
          </cell>
          <cell r="Y368">
            <v>4127</v>
          </cell>
          <cell r="Z368">
            <v>156</v>
          </cell>
          <cell r="AA368">
            <v>916</v>
          </cell>
          <cell r="AB368">
            <v>272</v>
          </cell>
          <cell r="AC368">
            <v>3325</v>
          </cell>
          <cell r="AD368">
            <v>19941</v>
          </cell>
          <cell r="AE368">
            <v>1197</v>
          </cell>
          <cell r="AF368">
            <v>107</v>
          </cell>
          <cell r="AX368" t="str">
            <v>Government-</v>
          </cell>
          <cell r="AY368" t="str">
            <v>Publicly-owned</v>
          </cell>
          <cell r="BB368" t="str">
            <v xml:space="preserve">     Privately-owned housing units</v>
          </cell>
          <cell r="BE368" t="str">
            <v>Not reported</v>
          </cell>
          <cell r="BF368" t="str">
            <v>All rented</v>
          </cell>
        </row>
        <row r="369">
          <cell r="B369" t="str">
            <v>TOTAL</v>
          </cell>
          <cell r="D369">
            <v>391.65</v>
          </cell>
          <cell r="E369">
            <v>890.4</v>
          </cell>
          <cell r="F369">
            <v>1309.3499999999999</v>
          </cell>
          <cell r="G369">
            <v>3941.7</v>
          </cell>
          <cell r="H369">
            <v>846.3</v>
          </cell>
          <cell r="I369">
            <v>3201.45</v>
          </cell>
          <cell r="J369">
            <v>159.6</v>
          </cell>
          <cell r="K369">
            <v>736.05</v>
          </cell>
          <cell r="L369">
            <v>35.700000000000003</v>
          </cell>
          <cell r="M369">
            <v>212.1</v>
          </cell>
          <cell r="N369">
            <v>3.15</v>
          </cell>
          <cell r="O369">
            <v>21</v>
          </cell>
          <cell r="P369">
            <v>14.7</v>
          </cell>
          <cell r="Q369">
            <v>34.65</v>
          </cell>
          <cell r="R369">
            <v>2760.45</v>
          </cell>
          <cell r="S369">
            <v>9037.35</v>
          </cell>
          <cell r="V369">
            <v>1999</v>
          </cell>
          <cell r="W369">
            <v>17565</v>
          </cell>
          <cell r="X369">
            <v>11589</v>
          </cell>
          <cell r="Y369">
            <v>4374</v>
          </cell>
          <cell r="Z369">
            <v>152</v>
          </cell>
          <cell r="AA369">
            <v>1153</v>
          </cell>
          <cell r="AB369">
            <v>297</v>
          </cell>
          <cell r="AC369">
            <v>3176</v>
          </cell>
          <cell r="AD369">
            <v>20741</v>
          </cell>
          <cell r="AE369">
            <v>1482</v>
          </cell>
          <cell r="AF369">
            <v>128</v>
          </cell>
          <cell r="AV369" t="str">
            <v>Monthly rent</v>
          </cell>
          <cell r="AX369" t="str">
            <v xml:space="preserve">owned     </v>
          </cell>
          <cell r="AY369" t="str">
            <v>owned</v>
          </cell>
          <cell r="BA369" t="str">
            <v>Tenant,</v>
          </cell>
          <cell r="BB369" t="str">
            <v>Tenant,</v>
          </cell>
          <cell r="BC369" t="str">
            <v>Subtenant</v>
          </cell>
          <cell r="BD369" t="str">
            <v>Total</v>
          </cell>
          <cell r="BF369" t="str">
            <v>housing units</v>
          </cell>
        </row>
        <row r="370">
          <cell r="V370">
            <v>2000</v>
          </cell>
          <cell r="W370">
            <v>13487</v>
          </cell>
          <cell r="X370">
            <v>8945</v>
          </cell>
          <cell r="Y370">
            <v>3570</v>
          </cell>
          <cell r="Z370">
            <v>150</v>
          </cell>
          <cell r="AA370">
            <v>588</v>
          </cell>
          <cell r="AB370">
            <v>234</v>
          </cell>
          <cell r="AC370">
            <v>4174</v>
          </cell>
          <cell r="AD370">
            <v>17661</v>
          </cell>
          <cell r="AE370">
            <v>1518</v>
          </cell>
          <cell r="AF370">
            <v>111</v>
          </cell>
          <cell r="AV370" t="str">
            <v>(in Afl.)</v>
          </cell>
          <cell r="AX370" t="str">
            <v>housing units</v>
          </cell>
          <cell r="AY370" t="str">
            <v>housing units*</v>
          </cell>
          <cell r="BA370" t="str">
            <v>furnished</v>
          </cell>
          <cell r="BB370" t="str">
            <v>unfurnished</v>
          </cell>
        </row>
        <row r="371">
          <cell r="B371" t="str">
            <v>Santa Cruz</v>
          </cell>
        </row>
        <row r="372">
          <cell r="V372" t="str">
            <v>Source: Department of Technical Inspection</v>
          </cell>
        </row>
        <row r="373">
          <cell r="B373" t="str">
            <v>Hooiberg</v>
          </cell>
          <cell r="D373">
            <v>119.7</v>
          </cell>
          <cell r="E373">
            <v>249.9</v>
          </cell>
          <cell r="F373">
            <v>424.2</v>
          </cell>
          <cell r="G373">
            <v>1299.9000000000001</v>
          </cell>
          <cell r="H373">
            <v>247.8</v>
          </cell>
          <cell r="I373">
            <v>917.7</v>
          </cell>
          <cell r="J373">
            <v>47.25</v>
          </cell>
          <cell r="K373">
            <v>261.45</v>
          </cell>
          <cell r="L373">
            <v>13.65</v>
          </cell>
          <cell r="M373">
            <v>67.2</v>
          </cell>
          <cell r="N373">
            <v>0</v>
          </cell>
          <cell r="O373">
            <v>0</v>
          </cell>
          <cell r="P373">
            <v>4.2</v>
          </cell>
          <cell r="Q373">
            <v>9.4499999999999993</v>
          </cell>
          <cell r="R373">
            <v>856.8</v>
          </cell>
          <cell r="S373">
            <v>2805.6</v>
          </cell>
          <cell r="AV373" t="str">
            <v>Less than 100</v>
          </cell>
          <cell r="AX373">
            <v>8.4</v>
          </cell>
          <cell r="AY373">
            <v>75.599999999999994</v>
          </cell>
          <cell r="BA373">
            <v>8.4</v>
          </cell>
          <cell r="BB373">
            <v>58.8</v>
          </cell>
          <cell r="BC373">
            <v>4.2</v>
          </cell>
          <cell r="BD373">
            <v>71.400000000000006</v>
          </cell>
          <cell r="BE373">
            <v>0</v>
          </cell>
          <cell r="BF373">
            <v>155.4</v>
          </cell>
        </row>
        <row r="374">
          <cell r="B374" t="str">
            <v>Papilon</v>
          </cell>
          <cell r="D374">
            <v>97.65</v>
          </cell>
          <cell r="E374">
            <v>246.75</v>
          </cell>
          <cell r="F374">
            <v>361.2</v>
          </cell>
          <cell r="G374">
            <v>1095.1500000000001</v>
          </cell>
          <cell r="H374">
            <v>225.75</v>
          </cell>
          <cell r="I374">
            <v>815.85</v>
          </cell>
          <cell r="J374">
            <v>47.25</v>
          </cell>
          <cell r="K374">
            <v>203.7</v>
          </cell>
          <cell r="L374">
            <v>9.4499999999999993</v>
          </cell>
          <cell r="M374">
            <v>48.3</v>
          </cell>
          <cell r="N374">
            <v>3.15</v>
          </cell>
          <cell r="O374">
            <v>16.8</v>
          </cell>
          <cell r="P374">
            <v>7.35</v>
          </cell>
          <cell r="Q374">
            <v>16.8</v>
          </cell>
          <cell r="R374">
            <v>751.8</v>
          </cell>
          <cell r="S374">
            <v>2443.35</v>
          </cell>
          <cell r="AV374" t="str">
            <v>100-  &lt;200</v>
          </cell>
          <cell r="AX374">
            <v>5.25</v>
          </cell>
          <cell r="AY374">
            <v>288.75</v>
          </cell>
          <cell r="BA374">
            <v>37.799999999999997</v>
          </cell>
          <cell r="BB374">
            <v>187.95</v>
          </cell>
          <cell r="BC374">
            <v>8.4</v>
          </cell>
          <cell r="BD374">
            <v>234.15</v>
          </cell>
          <cell r="BE374">
            <v>0</v>
          </cell>
          <cell r="BF374">
            <v>528.15</v>
          </cell>
        </row>
        <row r="375">
          <cell r="B375" t="str">
            <v>Cashero</v>
          </cell>
          <cell r="D375">
            <v>88.2</v>
          </cell>
          <cell r="E375">
            <v>229.95</v>
          </cell>
          <cell r="F375">
            <v>301.35000000000002</v>
          </cell>
          <cell r="G375">
            <v>968.1</v>
          </cell>
          <cell r="H375">
            <v>163.80000000000001</v>
          </cell>
          <cell r="I375">
            <v>640.5</v>
          </cell>
          <cell r="J375">
            <v>27.3</v>
          </cell>
          <cell r="K375">
            <v>117.6</v>
          </cell>
          <cell r="L375">
            <v>10.5</v>
          </cell>
          <cell r="M375">
            <v>50.4</v>
          </cell>
          <cell r="N375">
            <v>1.05</v>
          </cell>
          <cell r="O375">
            <v>9.4499999999999993</v>
          </cell>
          <cell r="P375">
            <v>1.05</v>
          </cell>
          <cell r="Q375">
            <v>4.2</v>
          </cell>
          <cell r="R375">
            <v>593.25</v>
          </cell>
          <cell r="S375">
            <v>2020.2</v>
          </cell>
          <cell r="W375" t="str">
            <v>Motor vehicle inspection</v>
          </cell>
          <cell r="AD375" t="str">
            <v>Main</v>
          </cell>
          <cell r="AE375" t="str">
            <v>Social</v>
          </cell>
          <cell r="AF375" t="str">
            <v>Graph</v>
          </cell>
          <cell r="AV375" t="str">
            <v>200-  &lt;300</v>
          </cell>
          <cell r="AX375">
            <v>5.25</v>
          </cell>
          <cell r="AY375">
            <v>236.25</v>
          </cell>
          <cell r="BA375">
            <v>80.849999999999994</v>
          </cell>
          <cell r="BB375">
            <v>326.55</v>
          </cell>
          <cell r="BC375">
            <v>10.5</v>
          </cell>
          <cell r="BD375">
            <v>417.9</v>
          </cell>
          <cell r="BE375">
            <v>6.3</v>
          </cell>
          <cell r="BF375">
            <v>665.7</v>
          </cell>
        </row>
        <row r="376">
          <cell r="B376" t="str">
            <v>Urataca</v>
          </cell>
          <cell r="D376">
            <v>92.4</v>
          </cell>
          <cell r="E376">
            <v>191.1</v>
          </cell>
          <cell r="F376">
            <v>216.3</v>
          </cell>
          <cell r="G376">
            <v>675.15</v>
          </cell>
          <cell r="H376">
            <v>114.45</v>
          </cell>
          <cell r="I376">
            <v>433.65</v>
          </cell>
          <cell r="J376">
            <v>24.15</v>
          </cell>
          <cell r="K376">
            <v>131.25</v>
          </cell>
          <cell r="L376">
            <v>5.25</v>
          </cell>
          <cell r="M376">
            <v>26.25</v>
          </cell>
          <cell r="N376">
            <v>3.15</v>
          </cell>
          <cell r="O376">
            <v>21</v>
          </cell>
          <cell r="P376">
            <v>1.05</v>
          </cell>
          <cell r="Q376">
            <v>2.1</v>
          </cell>
          <cell r="R376">
            <v>456.75</v>
          </cell>
          <cell r="S376">
            <v>1480.5</v>
          </cell>
          <cell r="AV376" t="str">
            <v>300-  &lt;400</v>
          </cell>
          <cell r="AX376">
            <v>16.8</v>
          </cell>
          <cell r="AY376">
            <v>194.25</v>
          </cell>
          <cell r="BA376">
            <v>163.80000000000001</v>
          </cell>
          <cell r="BB376">
            <v>479.85</v>
          </cell>
          <cell r="BC376">
            <v>18.899999999999999</v>
          </cell>
          <cell r="BD376">
            <v>662.55</v>
          </cell>
          <cell r="BE376">
            <v>9.4499999999999993</v>
          </cell>
          <cell r="BF376">
            <v>883.05</v>
          </cell>
        </row>
        <row r="377">
          <cell r="B377" t="str">
            <v>Macuarima</v>
          </cell>
          <cell r="D377">
            <v>108.15</v>
          </cell>
          <cell r="E377">
            <v>267.75</v>
          </cell>
          <cell r="F377">
            <v>248.85</v>
          </cell>
          <cell r="G377">
            <v>812.7</v>
          </cell>
          <cell r="H377">
            <v>139.65</v>
          </cell>
          <cell r="I377">
            <v>554.4</v>
          </cell>
          <cell r="J377">
            <v>28.35</v>
          </cell>
          <cell r="K377">
            <v>150.15</v>
          </cell>
          <cell r="L377">
            <v>9.4499999999999993</v>
          </cell>
          <cell r="M377">
            <v>39.9</v>
          </cell>
          <cell r="N377">
            <v>2.1</v>
          </cell>
          <cell r="O377">
            <v>12.6</v>
          </cell>
          <cell r="P377">
            <v>7.35</v>
          </cell>
          <cell r="Q377">
            <v>18.899999999999999</v>
          </cell>
          <cell r="R377">
            <v>543.9</v>
          </cell>
          <cell r="S377">
            <v>1856.4</v>
          </cell>
          <cell r="AV377" t="str">
            <v>400-  &lt;500</v>
          </cell>
          <cell r="AX377">
            <v>12.6</v>
          </cell>
          <cell r="AY377">
            <v>96.6</v>
          </cell>
          <cell r="BA377">
            <v>169.05</v>
          </cell>
          <cell r="BB377">
            <v>491.4</v>
          </cell>
          <cell r="BC377">
            <v>12.6</v>
          </cell>
          <cell r="BD377">
            <v>673.05</v>
          </cell>
          <cell r="BE377">
            <v>3.15</v>
          </cell>
          <cell r="BF377">
            <v>785.4</v>
          </cell>
        </row>
        <row r="378">
          <cell r="B378" t="str">
            <v>Balashi/Barcadera</v>
          </cell>
          <cell r="D378">
            <v>100.8</v>
          </cell>
          <cell r="E378">
            <v>208.95</v>
          </cell>
          <cell r="F378">
            <v>234.15</v>
          </cell>
          <cell r="G378">
            <v>669.9</v>
          </cell>
          <cell r="H378">
            <v>151.19999999999999</v>
          </cell>
          <cell r="I378">
            <v>605.85</v>
          </cell>
          <cell r="J378">
            <v>30.45</v>
          </cell>
          <cell r="K378">
            <v>142.80000000000001</v>
          </cell>
          <cell r="L378">
            <v>6.3</v>
          </cell>
          <cell r="M378">
            <v>33.6</v>
          </cell>
          <cell r="N378">
            <v>0</v>
          </cell>
          <cell r="O378">
            <v>0</v>
          </cell>
          <cell r="P378">
            <v>4.2</v>
          </cell>
          <cell r="Q378">
            <v>8.4</v>
          </cell>
          <cell r="R378">
            <v>527.1</v>
          </cell>
          <cell r="S378">
            <v>1669.5</v>
          </cell>
          <cell r="AV378" t="str">
            <v>500-  &lt;600</v>
          </cell>
          <cell r="AX378">
            <v>14.7</v>
          </cell>
          <cell r="AY378">
            <v>88.2</v>
          </cell>
          <cell r="BA378">
            <v>276.14999999999998</v>
          </cell>
          <cell r="BB378">
            <v>613.20000000000005</v>
          </cell>
          <cell r="BC378">
            <v>7.35</v>
          </cell>
          <cell r="BD378">
            <v>896.7</v>
          </cell>
          <cell r="BE378">
            <v>8.4</v>
          </cell>
          <cell r="BF378">
            <v>1008</v>
          </cell>
        </row>
        <row r="379">
          <cell r="B379" t="str">
            <v>Santa Cruz other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AV379" t="str">
            <v>600-  &lt;700</v>
          </cell>
          <cell r="AX379">
            <v>9.4499999999999993</v>
          </cell>
          <cell r="AY379">
            <v>63</v>
          </cell>
          <cell r="BA379">
            <v>376.95</v>
          </cell>
          <cell r="BB379">
            <v>601.65</v>
          </cell>
          <cell r="BC379">
            <v>12.6</v>
          </cell>
          <cell r="BD379">
            <v>991.2</v>
          </cell>
          <cell r="BE379">
            <v>6.3</v>
          </cell>
          <cell r="BF379">
            <v>1069.95</v>
          </cell>
        </row>
        <row r="380">
          <cell r="B380" t="str">
            <v>TOTAL</v>
          </cell>
          <cell r="D380">
            <v>606.9</v>
          </cell>
          <cell r="E380">
            <v>1394.4</v>
          </cell>
          <cell r="F380">
            <v>1786.05</v>
          </cell>
          <cell r="G380">
            <v>5520.9</v>
          </cell>
          <cell r="H380">
            <v>1042.6500000000001</v>
          </cell>
          <cell r="I380">
            <v>3967.95</v>
          </cell>
          <cell r="J380">
            <v>204.75</v>
          </cell>
          <cell r="K380">
            <v>1006.95</v>
          </cell>
          <cell r="L380">
            <v>54.6</v>
          </cell>
          <cell r="M380">
            <v>265.64999999999998</v>
          </cell>
          <cell r="N380">
            <v>9.4499999999999993</v>
          </cell>
          <cell r="O380">
            <v>59.85</v>
          </cell>
          <cell r="P380">
            <v>25.2</v>
          </cell>
          <cell r="Q380">
            <v>59.85</v>
          </cell>
          <cell r="R380">
            <v>3729.6</v>
          </cell>
          <cell r="S380">
            <v>12275.55</v>
          </cell>
          <cell r="AV380" t="str">
            <v>700-  &lt;800</v>
          </cell>
          <cell r="AX380">
            <v>10.5</v>
          </cell>
          <cell r="AY380">
            <v>35.700000000000003</v>
          </cell>
          <cell r="BA380">
            <v>375.9</v>
          </cell>
          <cell r="BB380">
            <v>480.9</v>
          </cell>
          <cell r="BC380">
            <v>4.2</v>
          </cell>
          <cell r="BD380">
            <v>861</v>
          </cell>
          <cell r="BE380">
            <v>3.15</v>
          </cell>
          <cell r="BF380">
            <v>910.35</v>
          </cell>
        </row>
        <row r="381">
          <cell r="AV381" t="str">
            <v>800-  &lt;900</v>
          </cell>
          <cell r="AX381">
            <v>10.5</v>
          </cell>
          <cell r="AY381">
            <v>21</v>
          </cell>
          <cell r="BA381">
            <v>288.75</v>
          </cell>
          <cell r="BB381">
            <v>372.75</v>
          </cell>
          <cell r="BC381">
            <v>5.25</v>
          </cell>
          <cell r="BD381">
            <v>666.75</v>
          </cell>
          <cell r="BE381">
            <v>3.15</v>
          </cell>
          <cell r="BF381">
            <v>701.4</v>
          </cell>
        </row>
        <row r="382">
          <cell r="B382" t="str">
            <v>Savaneta</v>
          </cell>
          <cell r="AV382" t="str">
            <v>900-&lt;1000</v>
          </cell>
          <cell r="AX382">
            <v>0</v>
          </cell>
          <cell r="AY382">
            <v>11.55</v>
          </cell>
          <cell r="BA382">
            <v>141.75</v>
          </cell>
          <cell r="BB382">
            <v>189</v>
          </cell>
          <cell r="BC382">
            <v>2.1</v>
          </cell>
          <cell r="BD382">
            <v>332.85</v>
          </cell>
          <cell r="BE382">
            <v>0</v>
          </cell>
          <cell r="BF382">
            <v>344.4</v>
          </cell>
        </row>
        <row r="383">
          <cell r="AV383" t="str">
            <v>1000-&lt;1100</v>
          </cell>
          <cell r="AX383">
            <v>5.25</v>
          </cell>
          <cell r="AY383">
            <v>7.35</v>
          </cell>
          <cell r="BA383">
            <v>170.1</v>
          </cell>
          <cell r="BB383">
            <v>274.05</v>
          </cell>
          <cell r="BC383">
            <v>5.25</v>
          </cell>
          <cell r="BD383">
            <v>449.4</v>
          </cell>
          <cell r="BE383">
            <v>2.1</v>
          </cell>
          <cell r="BF383">
            <v>464.1</v>
          </cell>
        </row>
        <row r="384">
          <cell r="B384" t="str">
            <v>Pos Chiquito</v>
          </cell>
          <cell r="D384">
            <v>263.55</v>
          </cell>
          <cell r="E384">
            <v>670.95</v>
          </cell>
          <cell r="F384">
            <v>673.05</v>
          </cell>
          <cell r="G384">
            <v>2060.1</v>
          </cell>
          <cell r="H384">
            <v>295.05</v>
          </cell>
          <cell r="I384">
            <v>1084.6500000000001</v>
          </cell>
          <cell r="J384">
            <v>45.15</v>
          </cell>
          <cell r="K384">
            <v>217.35</v>
          </cell>
          <cell r="L384">
            <v>12.6</v>
          </cell>
          <cell r="M384">
            <v>66.150000000000006</v>
          </cell>
          <cell r="N384">
            <v>0</v>
          </cell>
          <cell r="O384">
            <v>0</v>
          </cell>
          <cell r="P384">
            <v>9.4499999999999993</v>
          </cell>
          <cell r="Q384">
            <v>22.05</v>
          </cell>
          <cell r="R384">
            <v>1298.8499999999999</v>
          </cell>
          <cell r="S384">
            <v>4121.25</v>
          </cell>
          <cell r="AV384" t="str">
            <v>1100-&lt;1200</v>
          </cell>
          <cell r="AX384">
            <v>1.05</v>
          </cell>
          <cell r="AY384">
            <v>6.3</v>
          </cell>
          <cell r="BA384">
            <v>56.7</v>
          </cell>
          <cell r="BB384">
            <v>94.5</v>
          </cell>
          <cell r="BC384">
            <v>3.15</v>
          </cell>
          <cell r="BD384">
            <v>154.35</v>
          </cell>
          <cell r="BE384">
            <v>0</v>
          </cell>
          <cell r="BF384">
            <v>161.69999999999999</v>
          </cell>
        </row>
        <row r="385">
          <cell r="B385" t="str">
            <v>Jara/Seroe Alejandro</v>
          </cell>
          <cell r="D385">
            <v>135.44999999999999</v>
          </cell>
          <cell r="E385">
            <v>288.75</v>
          </cell>
          <cell r="F385">
            <v>327.60000000000002</v>
          </cell>
          <cell r="G385">
            <v>989.1</v>
          </cell>
          <cell r="H385">
            <v>186.9</v>
          </cell>
          <cell r="I385">
            <v>696.15</v>
          </cell>
          <cell r="J385">
            <v>51.45</v>
          </cell>
          <cell r="K385">
            <v>240.45</v>
          </cell>
          <cell r="L385">
            <v>6.3</v>
          </cell>
          <cell r="M385">
            <v>30.45</v>
          </cell>
          <cell r="N385">
            <v>3.15</v>
          </cell>
          <cell r="O385">
            <v>15.75</v>
          </cell>
          <cell r="P385">
            <v>3.15</v>
          </cell>
          <cell r="Q385">
            <v>8.4</v>
          </cell>
          <cell r="R385">
            <v>714</v>
          </cell>
          <cell r="S385">
            <v>2269.0500000000002</v>
          </cell>
          <cell r="AV385" t="str">
            <v>1200-&lt;1300</v>
          </cell>
          <cell r="AX385">
            <v>5.25</v>
          </cell>
          <cell r="AY385">
            <v>4.2</v>
          </cell>
          <cell r="BA385">
            <v>103.95</v>
          </cell>
          <cell r="BB385">
            <v>187.95</v>
          </cell>
          <cell r="BC385">
            <v>0</v>
          </cell>
          <cell r="BD385">
            <v>291.89999999999998</v>
          </cell>
          <cell r="BE385">
            <v>2.1</v>
          </cell>
          <cell r="BF385">
            <v>303.45</v>
          </cell>
        </row>
        <row r="386">
          <cell r="B386" t="str">
            <v>De Bruynewijk</v>
          </cell>
          <cell r="D386">
            <v>96.6</v>
          </cell>
          <cell r="E386">
            <v>199.5</v>
          </cell>
          <cell r="F386">
            <v>252</v>
          </cell>
          <cell r="G386">
            <v>696.15</v>
          </cell>
          <cell r="H386">
            <v>154.35</v>
          </cell>
          <cell r="I386">
            <v>536.54999999999995</v>
          </cell>
          <cell r="J386">
            <v>25.2</v>
          </cell>
          <cell r="K386">
            <v>107.1</v>
          </cell>
          <cell r="L386">
            <v>10.5</v>
          </cell>
          <cell r="M386">
            <v>57.75</v>
          </cell>
          <cell r="N386">
            <v>0</v>
          </cell>
          <cell r="O386">
            <v>0</v>
          </cell>
          <cell r="P386">
            <v>2.1</v>
          </cell>
          <cell r="Q386">
            <v>6.3</v>
          </cell>
          <cell r="R386">
            <v>540.75</v>
          </cell>
          <cell r="S386">
            <v>1603.35</v>
          </cell>
          <cell r="AV386" t="str">
            <v>1300-&lt;1400</v>
          </cell>
          <cell r="AX386">
            <v>2.1</v>
          </cell>
          <cell r="AY386">
            <v>1.05</v>
          </cell>
          <cell r="BA386">
            <v>43.05</v>
          </cell>
          <cell r="BB386">
            <v>76.650000000000006</v>
          </cell>
          <cell r="BC386">
            <v>0</v>
          </cell>
          <cell r="BD386">
            <v>119.7</v>
          </cell>
          <cell r="BE386">
            <v>1.05</v>
          </cell>
          <cell r="BF386">
            <v>123.9</v>
          </cell>
        </row>
        <row r="387">
          <cell r="B387" t="str">
            <v>Cura Cabai</v>
          </cell>
          <cell r="D387">
            <v>160.65</v>
          </cell>
          <cell r="E387">
            <v>400.05</v>
          </cell>
          <cell r="F387">
            <v>288.75</v>
          </cell>
          <cell r="G387">
            <v>909.3</v>
          </cell>
          <cell r="H387">
            <v>134.4</v>
          </cell>
          <cell r="I387">
            <v>479.85</v>
          </cell>
          <cell r="J387">
            <v>19.95</v>
          </cell>
          <cell r="K387">
            <v>110.25</v>
          </cell>
          <cell r="L387">
            <v>3.15</v>
          </cell>
          <cell r="M387">
            <v>7.35</v>
          </cell>
          <cell r="N387">
            <v>0</v>
          </cell>
          <cell r="O387">
            <v>0</v>
          </cell>
          <cell r="P387">
            <v>3.15</v>
          </cell>
          <cell r="Q387">
            <v>7.35</v>
          </cell>
          <cell r="R387">
            <v>610.04999999999995</v>
          </cell>
          <cell r="S387">
            <v>1914.15</v>
          </cell>
          <cell r="AV387" t="str">
            <v>1400-&lt;1500</v>
          </cell>
          <cell r="AX387">
            <v>1.05</v>
          </cell>
          <cell r="AY387">
            <v>1.05</v>
          </cell>
          <cell r="BA387">
            <v>28.35</v>
          </cell>
          <cell r="BB387">
            <v>45.15</v>
          </cell>
          <cell r="BC387">
            <v>0</v>
          </cell>
          <cell r="BD387">
            <v>73.5</v>
          </cell>
          <cell r="BE387">
            <v>0</v>
          </cell>
          <cell r="BF387">
            <v>75.599999999999994</v>
          </cell>
        </row>
        <row r="388">
          <cell r="B388" t="str">
            <v>Savaneta other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AV388" t="str">
            <v>1500-&lt;1750</v>
          </cell>
          <cell r="AX388">
            <v>3.15</v>
          </cell>
          <cell r="AY388">
            <v>0</v>
          </cell>
          <cell r="BA388">
            <v>100.8</v>
          </cell>
          <cell r="BB388">
            <v>161.69999999999999</v>
          </cell>
          <cell r="BC388">
            <v>2.1</v>
          </cell>
          <cell r="BD388">
            <v>264.60000000000002</v>
          </cell>
          <cell r="BE388">
            <v>1.05</v>
          </cell>
          <cell r="BF388">
            <v>268.8</v>
          </cell>
        </row>
        <row r="389">
          <cell r="B389" t="str">
            <v>TOTAL</v>
          </cell>
          <cell r="D389">
            <v>656.25</v>
          </cell>
          <cell r="E389">
            <v>1559.25</v>
          </cell>
          <cell r="F389">
            <v>1541.4</v>
          </cell>
          <cell r="G389">
            <v>4654.6499999999996</v>
          </cell>
          <cell r="H389">
            <v>770.7</v>
          </cell>
          <cell r="I389">
            <v>2797.2</v>
          </cell>
          <cell r="J389">
            <v>141.75</v>
          </cell>
          <cell r="K389">
            <v>675.15</v>
          </cell>
          <cell r="L389">
            <v>32.549999999999997</v>
          </cell>
          <cell r="M389">
            <v>161.69999999999999</v>
          </cell>
          <cell r="N389">
            <v>3.15</v>
          </cell>
          <cell r="O389">
            <v>15.75</v>
          </cell>
          <cell r="P389">
            <v>17.850000000000001</v>
          </cell>
          <cell r="Q389">
            <v>44.1</v>
          </cell>
          <cell r="R389">
            <v>3163.65</v>
          </cell>
          <cell r="S389">
            <v>9907.7999999999993</v>
          </cell>
          <cell r="AV389" t="str">
            <v>1750-&lt;2000</v>
          </cell>
          <cell r="AX389">
            <v>0</v>
          </cell>
          <cell r="AY389">
            <v>0</v>
          </cell>
          <cell r="BA389">
            <v>36.75</v>
          </cell>
          <cell r="BB389">
            <v>52.5</v>
          </cell>
          <cell r="BC389">
            <v>0</v>
          </cell>
          <cell r="BD389">
            <v>89.25</v>
          </cell>
          <cell r="BE389">
            <v>3.15</v>
          </cell>
          <cell r="BF389">
            <v>92.4</v>
          </cell>
        </row>
        <row r="390">
          <cell r="AV390" t="str">
            <v>2000 and more</v>
          </cell>
          <cell r="AX390">
            <v>1.05</v>
          </cell>
          <cell r="AY390">
            <v>1.05</v>
          </cell>
          <cell r="BA390">
            <v>73.5</v>
          </cell>
          <cell r="BB390">
            <v>152.25</v>
          </cell>
          <cell r="BC390">
            <v>0</v>
          </cell>
          <cell r="BD390">
            <v>225.75</v>
          </cell>
          <cell r="BE390">
            <v>0</v>
          </cell>
          <cell r="BF390">
            <v>227.85</v>
          </cell>
        </row>
        <row r="391">
          <cell r="B391" t="str">
            <v>San Nicolas North</v>
          </cell>
          <cell r="AV391" t="str">
            <v>Not reported</v>
          </cell>
          <cell r="AX391">
            <v>17.850000000000001</v>
          </cell>
          <cell r="AY391">
            <v>87.15</v>
          </cell>
          <cell r="BA391">
            <v>105</v>
          </cell>
          <cell r="BB391">
            <v>215.25</v>
          </cell>
          <cell r="BC391">
            <v>18.899999999999999</v>
          </cell>
          <cell r="BD391">
            <v>339.15</v>
          </cell>
          <cell r="BE391">
            <v>7.35</v>
          </cell>
          <cell r="BF391">
            <v>451.5</v>
          </cell>
        </row>
        <row r="393">
          <cell r="B393" t="str">
            <v>Brasil</v>
          </cell>
          <cell r="D393">
            <v>220.5</v>
          </cell>
          <cell r="E393">
            <v>543.9</v>
          </cell>
          <cell r="F393">
            <v>362.25</v>
          </cell>
          <cell r="G393">
            <v>1120.3499999999999</v>
          </cell>
          <cell r="H393">
            <v>130.19999999999999</v>
          </cell>
          <cell r="I393">
            <v>492.45</v>
          </cell>
          <cell r="J393">
            <v>28.35</v>
          </cell>
          <cell r="K393">
            <v>140.69999999999999</v>
          </cell>
          <cell r="L393">
            <v>3.15</v>
          </cell>
          <cell r="M393">
            <v>21</v>
          </cell>
          <cell r="N393">
            <v>0</v>
          </cell>
          <cell r="O393">
            <v>0</v>
          </cell>
          <cell r="P393">
            <v>6.3</v>
          </cell>
          <cell r="Q393">
            <v>19.95</v>
          </cell>
          <cell r="R393">
            <v>750.75</v>
          </cell>
          <cell r="S393">
            <v>2338.35</v>
          </cell>
          <cell r="AV393" t="str">
            <v>All rented housing units</v>
          </cell>
          <cell r="AX393">
            <v>130.19999999999999</v>
          </cell>
          <cell r="AY393">
            <v>1219.05</v>
          </cell>
          <cell r="BA393">
            <v>2637.6</v>
          </cell>
          <cell r="BB393">
            <v>5062.05</v>
          </cell>
          <cell r="BC393">
            <v>115.5</v>
          </cell>
          <cell r="BD393">
            <v>7815.15</v>
          </cell>
          <cell r="BE393">
            <v>56.7</v>
          </cell>
          <cell r="BF393">
            <v>9221.1</v>
          </cell>
        </row>
        <row r="394">
          <cell r="B394" t="str">
            <v>Rooi Congo</v>
          </cell>
          <cell r="D394">
            <v>169.05</v>
          </cell>
          <cell r="E394">
            <v>448.35</v>
          </cell>
          <cell r="F394">
            <v>332.85</v>
          </cell>
          <cell r="G394">
            <v>967.05</v>
          </cell>
          <cell r="H394">
            <v>162.75</v>
          </cell>
          <cell r="I394">
            <v>654.15</v>
          </cell>
          <cell r="J394">
            <v>35.700000000000003</v>
          </cell>
          <cell r="K394">
            <v>162.75</v>
          </cell>
          <cell r="L394">
            <v>7.35</v>
          </cell>
          <cell r="M394">
            <v>42</v>
          </cell>
          <cell r="N394">
            <v>4.2</v>
          </cell>
          <cell r="O394">
            <v>19.95</v>
          </cell>
          <cell r="P394">
            <v>2.1</v>
          </cell>
          <cell r="Q394">
            <v>3.15</v>
          </cell>
          <cell r="R394">
            <v>714</v>
          </cell>
          <cell r="S394">
            <v>2297.4</v>
          </cell>
        </row>
        <row r="395">
          <cell r="B395" t="str">
            <v>Watapana Gezaag</v>
          </cell>
          <cell r="D395">
            <v>189</v>
          </cell>
          <cell r="E395">
            <v>458.85</v>
          </cell>
          <cell r="F395">
            <v>252</v>
          </cell>
          <cell r="G395">
            <v>768.6</v>
          </cell>
          <cell r="H395">
            <v>110.25</v>
          </cell>
          <cell r="I395">
            <v>425.25</v>
          </cell>
          <cell r="J395">
            <v>21</v>
          </cell>
          <cell r="K395">
            <v>101.85</v>
          </cell>
          <cell r="L395">
            <v>6.3</v>
          </cell>
          <cell r="M395">
            <v>27.3</v>
          </cell>
          <cell r="N395">
            <v>1.05</v>
          </cell>
          <cell r="O395">
            <v>6.3</v>
          </cell>
          <cell r="P395">
            <v>6.3</v>
          </cell>
          <cell r="Q395">
            <v>31.5</v>
          </cell>
          <cell r="R395">
            <v>585.9</v>
          </cell>
          <cell r="S395">
            <v>1819.65</v>
          </cell>
        </row>
        <row r="396">
          <cell r="B396" t="str">
            <v>Standardville/Rooi Hundo</v>
          </cell>
          <cell r="D396">
            <v>115.5</v>
          </cell>
          <cell r="E396">
            <v>304.5</v>
          </cell>
          <cell r="F396">
            <v>172.2</v>
          </cell>
          <cell r="G396">
            <v>529.20000000000005</v>
          </cell>
          <cell r="H396">
            <v>67.2</v>
          </cell>
          <cell r="I396">
            <v>252</v>
          </cell>
          <cell r="J396">
            <v>14.7</v>
          </cell>
          <cell r="K396">
            <v>68.25</v>
          </cell>
          <cell r="L396">
            <v>4.2</v>
          </cell>
          <cell r="M396">
            <v>19.95</v>
          </cell>
          <cell r="N396">
            <v>2.1</v>
          </cell>
          <cell r="O396">
            <v>8.4</v>
          </cell>
          <cell r="P396">
            <v>3.15</v>
          </cell>
          <cell r="Q396">
            <v>8.4</v>
          </cell>
          <cell r="R396">
            <v>379.05</v>
          </cell>
          <cell r="S396">
            <v>1190.7</v>
          </cell>
          <cell r="AU396" t="str">
            <v>Note: Government owned and publicly owned housing units includes both tenants and subtenants.</v>
          </cell>
        </row>
        <row r="397">
          <cell r="B397" t="str">
            <v>Kustbatterij</v>
          </cell>
          <cell r="D397">
            <v>178.5</v>
          </cell>
          <cell r="E397">
            <v>428.4</v>
          </cell>
          <cell r="F397">
            <v>226.8</v>
          </cell>
          <cell r="G397">
            <v>721.35</v>
          </cell>
          <cell r="H397">
            <v>86.1</v>
          </cell>
          <cell r="I397">
            <v>318.14999999999998</v>
          </cell>
          <cell r="J397">
            <v>8.4</v>
          </cell>
          <cell r="K397">
            <v>44.1</v>
          </cell>
          <cell r="L397">
            <v>5.25</v>
          </cell>
          <cell r="M397">
            <v>27.3</v>
          </cell>
          <cell r="N397">
            <v>1.05</v>
          </cell>
          <cell r="O397">
            <v>4.2</v>
          </cell>
          <cell r="P397">
            <v>6.3</v>
          </cell>
          <cell r="Q397">
            <v>11.55</v>
          </cell>
          <cell r="R397">
            <v>512.4</v>
          </cell>
          <cell r="S397">
            <v>1555.05</v>
          </cell>
        </row>
        <row r="398">
          <cell r="B398" t="str">
            <v>Juana Morto</v>
          </cell>
          <cell r="D398">
            <v>129.15</v>
          </cell>
          <cell r="E398">
            <v>292.95</v>
          </cell>
          <cell r="F398">
            <v>131.25</v>
          </cell>
          <cell r="G398">
            <v>414.75</v>
          </cell>
          <cell r="H398">
            <v>36.75</v>
          </cell>
          <cell r="I398">
            <v>142.80000000000001</v>
          </cell>
          <cell r="J398">
            <v>3.15</v>
          </cell>
          <cell r="K398">
            <v>11.55</v>
          </cell>
          <cell r="L398">
            <v>1.05</v>
          </cell>
          <cell r="M398">
            <v>5.25</v>
          </cell>
          <cell r="N398">
            <v>1.05</v>
          </cell>
          <cell r="O398">
            <v>2.1</v>
          </cell>
          <cell r="P398">
            <v>2.1</v>
          </cell>
          <cell r="Q398">
            <v>3.15</v>
          </cell>
          <cell r="R398">
            <v>304.5</v>
          </cell>
          <cell r="S398">
            <v>872.55</v>
          </cell>
        </row>
        <row r="399">
          <cell r="B399" t="str">
            <v>San Nicolas North other</v>
          </cell>
          <cell r="D399">
            <v>0</v>
          </cell>
          <cell r="E399">
            <v>0</v>
          </cell>
          <cell r="F399">
            <v>8.4</v>
          </cell>
          <cell r="G399">
            <v>27.3</v>
          </cell>
          <cell r="H399">
            <v>2.1</v>
          </cell>
          <cell r="I399">
            <v>12.6</v>
          </cell>
          <cell r="J399">
            <v>1.05</v>
          </cell>
          <cell r="K399">
            <v>4.2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11.55</v>
          </cell>
          <cell r="S399">
            <v>44.1</v>
          </cell>
        </row>
        <row r="400">
          <cell r="B400" t="str">
            <v>TOTAL</v>
          </cell>
          <cell r="D400">
            <v>1001.7</v>
          </cell>
          <cell r="E400">
            <v>2476.9499999999998</v>
          </cell>
          <cell r="F400">
            <v>1485.75</v>
          </cell>
          <cell r="G400">
            <v>4548.6000000000004</v>
          </cell>
          <cell r="H400">
            <v>595.35</v>
          </cell>
          <cell r="I400">
            <v>2297.4</v>
          </cell>
          <cell r="J400">
            <v>112.35</v>
          </cell>
          <cell r="K400">
            <v>533.4</v>
          </cell>
          <cell r="L400">
            <v>27.3</v>
          </cell>
          <cell r="M400">
            <v>142.80000000000001</v>
          </cell>
          <cell r="N400">
            <v>9.4499999999999993</v>
          </cell>
          <cell r="O400">
            <v>40.950000000000003</v>
          </cell>
          <cell r="P400">
            <v>26.25</v>
          </cell>
          <cell r="Q400">
            <v>77.7</v>
          </cell>
          <cell r="R400">
            <v>3258.15</v>
          </cell>
          <cell r="S400">
            <v>10117.799999999999</v>
          </cell>
        </row>
        <row r="402">
          <cell r="B402" t="str">
            <v>San Nicolas South</v>
          </cell>
        </row>
        <row r="404">
          <cell r="B404" t="str">
            <v>Zeewijk</v>
          </cell>
          <cell r="D404">
            <v>110.25</v>
          </cell>
          <cell r="E404">
            <v>236.25</v>
          </cell>
          <cell r="F404">
            <v>123.9</v>
          </cell>
          <cell r="G404">
            <v>405.3</v>
          </cell>
          <cell r="H404">
            <v>25.2</v>
          </cell>
          <cell r="I404">
            <v>111.3</v>
          </cell>
          <cell r="J404">
            <v>4.2</v>
          </cell>
          <cell r="K404">
            <v>21</v>
          </cell>
          <cell r="L404">
            <v>1.05</v>
          </cell>
          <cell r="M404">
            <v>5.25</v>
          </cell>
          <cell r="N404">
            <v>0</v>
          </cell>
          <cell r="O404">
            <v>0</v>
          </cell>
          <cell r="P404">
            <v>1.05</v>
          </cell>
          <cell r="Q404">
            <v>1.05</v>
          </cell>
          <cell r="R404">
            <v>265.64999999999998</v>
          </cell>
          <cell r="S404">
            <v>780.15</v>
          </cell>
        </row>
        <row r="405">
          <cell r="B405" t="str">
            <v>Pastoor Hendrikstraat</v>
          </cell>
          <cell r="D405">
            <v>121.8</v>
          </cell>
          <cell r="E405">
            <v>319.2</v>
          </cell>
          <cell r="F405">
            <v>151.19999999999999</v>
          </cell>
          <cell r="G405">
            <v>447.3</v>
          </cell>
          <cell r="H405">
            <v>57.75</v>
          </cell>
          <cell r="I405">
            <v>219.45</v>
          </cell>
          <cell r="J405">
            <v>5.25</v>
          </cell>
          <cell r="K405">
            <v>24.15</v>
          </cell>
          <cell r="L405">
            <v>0</v>
          </cell>
          <cell r="M405">
            <v>0</v>
          </cell>
          <cell r="N405">
            <v>2.1</v>
          </cell>
          <cell r="O405">
            <v>17.850000000000001</v>
          </cell>
          <cell r="P405">
            <v>1.05</v>
          </cell>
          <cell r="Q405">
            <v>3.15</v>
          </cell>
          <cell r="R405">
            <v>339.15</v>
          </cell>
          <cell r="S405">
            <v>1031.0999999999999</v>
          </cell>
          <cell r="V405" t="str">
            <v>Table 425.   Local telephone and telex, December  31th</v>
          </cell>
          <cell r="AD405" t="str">
            <v>Main</v>
          </cell>
          <cell r="AE405" t="str">
            <v>Social</v>
          </cell>
        </row>
        <row r="406">
          <cell r="B406" t="str">
            <v>v.d. Veen Zeppenfeldstraat</v>
          </cell>
          <cell r="D406">
            <v>66.150000000000006</v>
          </cell>
          <cell r="E406">
            <v>135.44999999999999</v>
          </cell>
          <cell r="F406">
            <v>34.65</v>
          </cell>
          <cell r="G406">
            <v>101.85</v>
          </cell>
          <cell r="H406">
            <v>9.4499999999999993</v>
          </cell>
          <cell r="I406">
            <v>36.75</v>
          </cell>
          <cell r="J406">
            <v>1.05</v>
          </cell>
          <cell r="K406">
            <v>4.2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2.1</v>
          </cell>
          <cell r="Q406">
            <v>4.2</v>
          </cell>
          <cell r="R406">
            <v>113.4</v>
          </cell>
          <cell r="S406">
            <v>282.45</v>
          </cell>
        </row>
        <row r="407">
          <cell r="B407" t="str">
            <v>Village</v>
          </cell>
          <cell r="D407">
            <v>237.3</v>
          </cell>
          <cell r="E407">
            <v>533.4</v>
          </cell>
          <cell r="F407">
            <v>67.2</v>
          </cell>
          <cell r="G407">
            <v>182.7</v>
          </cell>
          <cell r="H407">
            <v>6.3</v>
          </cell>
          <cell r="I407">
            <v>21</v>
          </cell>
          <cell r="J407">
            <v>1.05</v>
          </cell>
          <cell r="K407">
            <v>8.4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5.25</v>
          </cell>
          <cell r="Q407">
            <v>7.35</v>
          </cell>
          <cell r="R407">
            <v>317.10000000000002</v>
          </cell>
          <cell r="S407">
            <v>752.85</v>
          </cell>
        </row>
        <row r="408">
          <cell r="B408" t="str">
            <v>Essoville</v>
          </cell>
          <cell r="D408">
            <v>159.6</v>
          </cell>
          <cell r="E408">
            <v>378</v>
          </cell>
          <cell r="F408">
            <v>157.5</v>
          </cell>
          <cell r="G408">
            <v>517.65</v>
          </cell>
          <cell r="H408">
            <v>52.5</v>
          </cell>
          <cell r="I408">
            <v>212.1</v>
          </cell>
          <cell r="J408">
            <v>11.55</v>
          </cell>
          <cell r="K408">
            <v>56.7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4.2</v>
          </cell>
          <cell r="Q408">
            <v>11.55</v>
          </cell>
          <cell r="R408">
            <v>385.35</v>
          </cell>
          <cell r="S408">
            <v>1176</v>
          </cell>
          <cell r="Y408">
            <v>1994</v>
          </cell>
          <cell r="Z408">
            <v>1995</v>
          </cell>
          <cell r="AA408">
            <v>1996</v>
          </cell>
          <cell r="AB408">
            <v>1997</v>
          </cell>
          <cell r="AC408">
            <v>1998</v>
          </cell>
          <cell r="AD408">
            <v>1999</v>
          </cell>
        </row>
        <row r="409">
          <cell r="B409" t="str">
            <v>Lago/Esso Heights</v>
          </cell>
          <cell r="D409">
            <v>124.95</v>
          </cell>
          <cell r="E409">
            <v>330.75</v>
          </cell>
          <cell r="F409">
            <v>147</v>
          </cell>
          <cell r="G409">
            <v>424.2</v>
          </cell>
          <cell r="H409">
            <v>79.8</v>
          </cell>
          <cell r="I409">
            <v>283.5</v>
          </cell>
          <cell r="J409">
            <v>18.899999999999999</v>
          </cell>
          <cell r="K409">
            <v>80.849999999999994</v>
          </cell>
          <cell r="L409">
            <v>2.1</v>
          </cell>
          <cell r="M409">
            <v>8.4</v>
          </cell>
          <cell r="N409">
            <v>0</v>
          </cell>
          <cell r="O409">
            <v>0</v>
          </cell>
          <cell r="P409">
            <v>3.15</v>
          </cell>
          <cell r="Q409">
            <v>4.2</v>
          </cell>
          <cell r="R409">
            <v>375.9</v>
          </cell>
          <cell r="S409">
            <v>1131.9000000000001</v>
          </cell>
        </row>
        <row r="410">
          <cell r="B410" t="str">
            <v>Seroe Colorado</v>
          </cell>
          <cell r="D410">
            <v>4.2</v>
          </cell>
          <cell r="E410">
            <v>8.4</v>
          </cell>
          <cell r="F410">
            <v>82.95</v>
          </cell>
          <cell r="G410">
            <v>166.95</v>
          </cell>
          <cell r="H410">
            <v>45.15</v>
          </cell>
          <cell r="I410">
            <v>128.1</v>
          </cell>
          <cell r="J410">
            <v>9.4499999999999993</v>
          </cell>
          <cell r="K410">
            <v>33.6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5.25</v>
          </cell>
          <cell r="Q410">
            <v>8.4</v>
          </cell>
          <cell r="R410">
            <v>147</v>
          </cell>
          <cell r="S410">
            <v>345.45</v>
          </cell>
        </row>
        <row r="411">
          <cell r="B411" t="str">
            <v>San Nicolas South other</v>
          </cell>
          <cell r="D411">
            <v>17.850000000000001</v>
          </cell>
          <cell r="E411">
            <v>33.6</v>
          </cell>
          <cell r="F411">
            <v>5.25</v>
          </cell>
          <cell r="G411">
            <v>6.3</v>
          </cell>
          <cell r="H411">
            <v>1.05</v>
          </cell>
          <cell r="I411">
            <v>2.1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24.15</v>
          </cell>
          <cell r="S411">
            <v>42</v>
          </cell>
          <cell r="V411" t="str">
            <v xml:space="preserve"> TELEPHONE:</v>
          </cell>
        </row>
        <row r="412">
          <cell r="B412" t="str">
            <v>TOTAL</v>
          </cell>
          <cell r="D412">
            <v>842.1</v>
          </cell>
          <cell r="E412">
            <v>1975.05</v>
          </cell>
          <cell r="F412">
            <v>769.65</v>
          </cell>
          <cell r="G412">
            <v>2252.25</v>
          </cell>
          <cell r="H412">
            <v>277.2</v>
          </cell>
          <cell r="I412">
            <v>1014.3</v>
          </cell>
          <cell r="J412">
            <v>51.45</v>
          </cell>
          <cell r="K412">
            <v>228.9</v>
          </cell>
          <cell r="L412">
            <v>3.15</v>
          </cell>
          <cell r="M412">
            <v>13.65</v>
          </cell>
          <cell r="N412">
            <v>2.1</v>
          </cell>
          <cell r="O412">
            <v>17.850000000000001</v>
          </cell>
          <cell r="P412">
            <v>22.05</v>
          </cell>
          <cell r="Q412">
            <v>39.9</v>
          </cell>
          <cell r="R412">
            <v>1967.7</v>
          </cell>
          <cell r="S412">
            <v>5541.9</v>
          </cell>
          <cell r="V412" t="str">
            <v xml:space="preserve">     connection  (subscriber lines)</v>
          </cell>
          <cell r="Y412">
            <v>25049</v>
          </cell>
          <cell r="Z412">
            <v>26917</v>
          </cell>
          <cell r="AA412">
            <v>29681</v>
          </cell>
          <cell r="AB412">
            <v>32796</v>
          </cell>
          <cell r="AC412">
            <v>35366</v>
          </cell>
          <cell r="AD412">
            <v>36557</v>
          </cell>
        </row>
        <row r="413">
          <cell r="V413" t="str">
            <v xml:space="preserve">     connection  per  100  inh. </v>
          </cell>
          <cell r="Y413">
            <v>31</v>
          </cell>
          <cell r="Z413">
            <v>32</v>
          </cell>
          <cell r="AA413">
            <v>34</v>
          </cell>
          <cell r="AB413">
            <v>36</v>
          </cell>
          <cell r="AC413">
            <v>38</v>
          </cell>
          <cell r="AD413">
            <v>38</v>
          </cell>
        </row>
        <row r="414">
          <cell r="B414" t="str">
            <v>Miscellaneous</v>
          </cell>
        </row>
        <row r="415">
          <cell r="V415" t="str">
            <v xml:space="preserve"> CELLULAR (connections)</v>
          </cell>
          <cell r="Y415">
            <v>764</v>
          </cell>
          <cell r="Z415">
            <v>1434</v>
          </cell>
          <cell r="AA415">
            <v>2396</v>
          </cell>
          <cell r="AB415">
            <v>3402</v>
          </cell>
          <cell r="AC415">
            <v>5111</v>
          </cell>
          <cell r="AD415">
            <v>10500</v>
          </cell>
        </row>
        <row r="416">
          <cell r="B416" t="str">
            <v>Not reported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</row>
        <row r="417">
          <cell r="V417" t="str">
            <v xml:space="preserve"> INTERNET (subscribers)</v>
          </cell>
          <cell r="Y417" t="str">
            <v xml:space="preserve">       .</v>
          </cell>
          <cell r="Z417" t="str">
            <v xml:space="preserve">       .</v>
          </cell>
          <cell r="AA417">
            <v>795</v>
          </cell>
          <cell r="AB417">
            <v>2053</v>
          </cell>
          <cell r="AC417">
            <v>3884</v>
          </cell>
          <cell r="AD417">
            <v>5736</v>
          </cell>
        </row>
        <row r="418">
          <cell r="B418" t="str">
            <v>GENERAL TOTAL</v>
          </cell>
          <cell r="D418">
            <v>6988.8</v>
          </cell>
          <cell r="E418">
            <v>16114.35</v>
          </cell>
          <cell r="F418">
            <v>13348.65</v>
          </cell>
          <cell r="G418">
            <v>39555.599999999999</v>
          </cell>
          <cell r="H418">
            <v>6980.4</v>
          </cell>
          <cell r="I418">
            <v>25921.35</v>
          </cell>
          <cell r="J418">
            <v>1347.15</v>
          </cell>
          <cell r="K418">
            <v>6095.25</v>
          </cell>
          <cell r="L418">
            <v>282.45</v>
          </cell>
          <cell r="M418">
            <v>1443.75</v>
          </cell>
          <cell r="N418">
            <v>64.05</v>
          </cell>
          <cell r="O418">
            <v>364.35</v>
          </cell>
          <cell r="P418">
            <v>234.15</v>
          </cell>
          <cell r="Q418">
            <v>495.6</v>
          </cell>
          <cell r="R418">
            <v>29245.65</v>
          </cell>
          <cell r="S418">
            <v>89990.25</v>
          </cell>
        </row>
        <row r="419">
          <cell r="V419" t="str">
            <v xml:space="preserve"> TELEX:</v>
          </cell>
        </row>
        <row r="420">
          <cell r="B420" t="str">
            <v>Source: Population Census 2000</v>
          </cell>
          <cell r="V420" t="str">
            <v xml:space="preserve">     connection  ( subscriber  lines )</v>
          </cell>
          <cell r="Y420" t="str">
            <v xml:space="preserve">       .</v>
          </cell>
          <cell r="Z420">
            <v>38</v>
          </cell>
          <cell r="AA420" t="str">
            <v xml:space="preserve">       .</v>
          </cell>
          <cell r="AB420">
            <v>35</v>
          </cell>
          <cell r="AC420">
            <v>35</v>
          </cell>
          <cell r="AD420">
            <v>50</v>
          </cell>
        </row>
        <row r="422">
          <cell r="V422" t="str">
            <v xml:space="preserve"> Source:  SETAR</v>
          </cell>
        </row>
        <row r="423">
          <cell r="M423" t="str">
            <v>Main</v>
          </cell>
          <cell r="N423" t="str">
            <v>Social</v>
          </cell>
        </row>
        <row r="424">
          <cell r="B424" t="str">
            <v>Table 421. Housing units by number of automobiles and location of the housing unit.</v>
          </cell>
          <cell r="Z424" t="str">
            <v>Main</v>
          </cell>
          <cell r="AA424" t="str">
            <v>Social</v>
          </cell>
        </row>
        <row r="425">
          <cell r="Q425" t="str">
            <v>Table 426.  International telephone, telegraph  and telex  ( outgoing )</v>
          </cell>
        </row>
        <row r="427">
          <cell r="B427" t="str">
            <v>Region</v>
          </cell>
          <cell r="D427" t="str">
            <v xml:space="preserve">          Housing units with indicated number of automobiles</v>
          </cell>
          <cell r="J427" t="str">
            <v>Total</v>
          </cell>
        </row>
        <row r="428">
          <cell r="M428" t="str">
            <v>Automobiles</v>
          </cell>
          <cell r="N428" t="str">
            <v>All housing</v>
          </cell>
          <cell r="T428">
            <v>1995</v>
          </cell>
          <cell r="U428">
            <v>1996</v>
          </cell>
          <cell r="V428">
            <v>1997</v>
          </cell>
          <cell r="W428">
            <v>1998</v>
          </cell>
          <cell r="X428">
            <v>1999</v>
          </cell>
          <cell r="Y428">
            <v>2000</v>
          </cell>
        </row>
        <row r="429">
          <cell r="B429" t="str">
            <v xml:space="preserve">   Zone</v>
          </cell>
          <cell r="D429" t="str">
            <v>0</v>
          </cell>
          <cell r="E429">
            <v>1</v>
          </cell>
          <cell r="F429">
            <v>2</v>
          </cell>
          <cell r="G429">
            <v>3</v>
          </cell>
          <cell r="H429">
            <v>4</v>
          </cell>
          <cell r="I429" t="str">
            <v>5+</v>
          </cell>
          <cell r="J429" t="str">
            <v>Not rep.</v>
          </cell>
          <cell r="K429" t="str">
            <v>Automobiles</v>
          </cell>
          <cell r="L429" t="str">
            <v>Population</v>
          </cell>
          <cell r="M429" t="str">
            <v>per 100 pesons</v>
          </cell>
          <cell r="N429" t="str">
            <v>units</v>
          </cell>
        </row>
        <row r="431">
          <cell r="B431" t="str">
            <v>Noord/Tanki Leendert</v>
          </cell>
          <cell r="U431" t="str">
            <v>CALL - MINUTES  x  1000</v>
          </cell>
        </row>
        <row r="433">
          <cell r="B433" t="str">
            <v>Palm Beach/Malmok</v>
          </cell>
          <cell r="D433">
            <v>242.55</v>
          </cell>
          <cell r="E433">
            <v>571.20000000000005</v>
          </cell>
          <cell r="F433">
            <v>370.65</v>
          </cell>
          <cell r="G433">
            <v>48.3</v>
          </cell>
          <cell r="H433">
            <v>13.65</v>
          </cell>
          <cell r="I433">
            <v>3.15</v>
          </cell>
          <cell r="J433">
            <v>6.3</v>
          </cell>
          <cell r="K433">
            <v>1527.75</v>
          </cell>
          <cell r="L433">
            <v>4023.6</v>
          </cell>
          <cell r="M433">
            <v>37.969728601252605</v>
          </cell>
          <cell r="N433">
            <v>1255.8</v>
          </cell>
          <cell r="Q433" t="str">
            <v>TELEPHONE  ( Incl.  Transit  calls ):</v>
          </cell>
        </row>
        <row r="434">
          <cell r="B434" t="str">
            <v>Washington</v>
          </cell>
          <cell r="D434">
            <v>159.6</v>
          </cell>
          <cell r="E434">
            <v>460.95</v>
          </cell>
          <cell r="F434">
            <v>301.35000000000002</v>
          </cell>
          <cell r="G434">
            <v>52.5</v>
          </cell>
          <cell r="H434">
            <v>9.4499999999999993</v>
          </cell>
          <cell r="I434">
            <v>1.05</v>
          </cell>
          <cell r="J434">
            <v>4.2</v>
          </cell>
          <cell r="K434">
            <v>1264.2</v>
          </cell>
          <cell r="L434">
            <v>3146.85</v>
          </cell>
          <cell r="M434">
            <v>40.173506840173509</v>
          </cell>
          <cell r="N434">
            <v>989.1</v>
          </cell>
          <cell r="Q434" t="str">
            <v xml:space="preserve">        North  America</v>
          </cell>
          <cell r="T434">
            <v>6471</v>
          </cell>
          <cell r="U434">
            <v>5896</v>
          </cell>
          <cell r="V434">
            <v>5935</v>
          </cell>
          <cell r="W434">
            <v>6232</v>
          </cell>
          <cell r="X434">
            <v>6733</v>
          </cell>
          <cell r="Y434">
            <v>7443</v>
          </cell>
        </row>
        <row r="435">
          <cell r="B435" t="str">
            <v>Alto Vista</v>
          </cell>
          <cell r="D435">
            <v>185.85</v>
          </cell>
          <cell r="E435">
            <v>477.75</v>
          </cell>
          <cell r="F435">
            <v>313.95</v>
          </cell>
          <cell r="G435">
            <v>65.099999999999994</v>
          </cell>
          <cell r="H435">
            <v>13.65</v>
          </cell>
          <cell r="I435">
            <v>3.15</v>
          </cell>
          <cell r="J435">
            <v>9.4499999999999993</v>
          </cell>
          <cell r="K435">
            <v>1371.3</v>
          </cell>
          <cell r="L435">
            <v>3379.95</v>
          </cell>
          <cell r="M435">
            <v>40.571606088847467</v>
          </cell>
          <cell r="N435">
            <v>1068.9000000000001</v>
          </cell>
          <cell r="Q435" t="str">
            <v xml:space="preserve">                  of  which  U.S.A.</v>
          </cell>
          <cell r="T435">
            <v>6246</v>
          </cell>
          <cell r="U435">
            <v>5704</v>
          </cell>
          <cell r="V435">
            <v>5717</v>
          </cell>
          <cell r="W435">
            <v>5802</v>
          </cell>
          <cell r="X435">
            <v>6424</v>
          </cell>
          <cell r="Y435">
            <v>7134</v>
          </cell>
        </row>
        <row r="436">
          <cell r="B436" t="str">
            <v>Moko/Tanki Flip</v>
          </cell>
          <cell r="D436">
            <v>177.45</v>
          </cell>
          <cell r="E436">
            <v>506.1</v>
          </cell>
          <cell r="F436">
            <v>296.10000000000002</v>
          </cell>
          <cell r="G436">
            <v>45.15</v>
          </cell>
          <cell r="H436">
            <v>5.25</v>
          </cell>
          <cell r="I436">
            <v>3.15</v>
          </cell>
          <cell r="J436">
            <v>4.2</v>
          </cell>
          <cell r="K436">
            <v>1270.5</v>
          </cell>
          <cell r="L436">
            <v>3126.9</v>
          </cell>
          <cell r="M436">
            <v>40.631296171927467</v>
          </cell>
          <cell r="N436">
            <v>1037.4000000000001</v>
          </cell>
          <cell r="R436" t="str">
            <v xml:space="preserve">             Canada</v>
          </cell>
          <cell r="T436">
            <v>223</v>
          </cell>
          <cell r="U436">
            <v>191</v>
          </cell>
          <cell r="V436">
            <v>207</v>
          </cell>
          <cell r="W436">
            <v>217</v>
          </cell>
          <cell r="X436">
            <v>234</v>
          </cell>
          <cell r="Y436">
            <v>236</v>
          </cell>
        </row>
        <row r="437">
          <cell r="B437" t="str">
            <v>Tanki Leendert</v>
          </cell>
          <cell r="D437">
            <v>192.15</v>
          </cell>
          <cell r="E437">
            <v>538.65</v>
          </cell>
          <cell r="F437">
            <v>257.25</v>
          </cell>
          <cell r="G437">
            <v>57.75</v>
          </cell>
          <cell r="H437">
            <v>10.5</v>
          </cell>
          <cell r="I437">
            <v>2.1</v>
          </cell>
          <cell r="J437">
            <v>7.35</v>
          </cell>
          <cell r="K437">
            <v>1278.9000000000001</v>
          </cell>
          <cell r="L437">
            <v>3219.3</v>
          </cell>
          <cell r="M437">
            <v>39.726027397260268</v>
          </cell>
          <cell r="N437">
            <v>1065.75</v>
          </cell>
        </row>
        <row r="438">
          <cell r="B438" t="str">
            <v>Noord other</v>
          </cell>
          <cell r="D438">
            <v>0</v>
          </cell>
          <cell r="E438">
            <v>0</v>
          </cell>
          <cell r="F438">
            <v>1.05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2.1</v>
          </cell>
          <cell r="L438">
            <v>2.1</v>
          </cell>
          <cell r="M438">
            <v>100</v>
          </cell>
          <cell r="N438">
            <v>1.05</v>
          </cell>
          <cell r="Q438" t="str">
            <v xml:space="preserve">        Central  America</v>
          </cell>
          <cell r="T438">
            <v>181</v>
          </cell>
          <cell r="U438">
            <v>150</v>
          </cell>
          <cell r="V438">
            <v>77</v>
          </cell>
          <cell r="W438">
            <v>80</v>
          </cell>
          <cell r="X438">
            <v>97</v>
          </cell>
          <cell r="Y438">
            <v>89</v>
          </cell>
        </row>
        <row r="439">
          <cell r="B439" t="str">
            <v>TOTAL</v>
          </cell>
          <cell r="D439">
            <v>957.6</v>
          </cell>
          <cell r="E439">
            <v>2554.65</v>
          </cell>
          <cell r="F439">
            <v>1540.35</v>
          </cell>
          <cell r="G439">
            <v>268.8</v>
          </cell>
          <cell r="H439">
            <v>52.5</v>
          </cell>
          <cell r="I439">
            <v>12.6</v>
          </cell>
          <cell r="J439">
            <v>31.5</v>
          </cell>
          <cell r="K439">
            <v>6714.75</v>
          </cell>
          <cell r="L439">
            <v>16898.7</v>
          </cell>
          <cell r="M439">
            <v>39.735305082639492</v>
          </cell>
          <cell r="N439">
            <v>5418</v>
          </cell>
        </row>
        <row r="440">
          <cell r="Q440" t="str">
            <v xml:space="preserve">        Caribbean  Area</v>
          </cell>
          <cell r="T440">
            <v>6137</v>
          </cell>
          <cell r="U440">
            <v>5804</v>
          </cell>
          <cell r="V440">
            <v>6231</v>
          </cell>
          <cell r="W440">
            <v>6542</v>
          </cell>
          <cell r="X440">
            <v>6923</v>
          </cell>
          <cell r="Y440">
            <v>6371</v>
          </cell>
        </row>
        <row r="441">
          <cell r="B441" t="str">
            <v>Oranjestad West</v>
          </cell>
          <cell r="Q441" t="str">
            <v xml:space="preserve">         of  which  Neth.  Antilles</v>
          </cell>
          <cell r="T441">
            <v>4391</v>
          </cell>
          <cell r="U441">
            <v>4215</v>
          </cell>
          <cell r="V441">
            <v>4560</v>
          </cell>
          <cell r="W441">
            <v>4788</v>
          </cell>
          <cell r="X441">
            <v>5007</v>
          </cell>
          <cell r="Y441">
            <v>4683</v>
          </cell>
        </row>
        <row r="442">
          <cell r="Q442" t="str">
            <v xml:space="preserve">                 Pto.  Rico/Virgin  Isl.</v>
          </cell>
          <cell r="T442">
            <v>309</v>
          </cell>
          <cell r="U442">
            <v>296</v>
          </cell>
          <cell r="V442">
            <v>207</v>
          </cell>
          <cell r="W442">
            <v>217</v>
          </cell>
          <cell r="X442">
            <v>306</v>
          </cell>
          <cell r="Y442">
            <v>323</v>
          </cell>
        </row>
        <row r="443">
          <cell r="B443" t="str">
            <v>Pos Abao/Cunucu Abao</v>
          </cell>
          <cell r="D443">
            <v>45.15</v>
          </cell>
          <cell r="E443">
            <v>157.5</v>
          </cell>
          <cell r="F443">
            <v>91.35</v>
          </cell>
          <cell r="G443">
            <v>9.4499999999999993</v>
          </cell>
          <cell r="H443">
            <v>0</v>
          </cell>
          <cell r="I443">
            <v>0</v>
          </cell>
          <cell r="J443">
            <v>4.2</v>
          </cell>
          <cell r="K443">
            <v>368.55</v>
          </cell>
          <cell r="L443">
            <v>932.4</v>
          </cell>
          <cell r="M443">
            <v>39.527027027027025</v>
          </cell>
          <cell r="N443">
            <v>307.64999999999998</v>
          </cell>
          <cell r="Q443" t="str">
            <v xml:space="preserve">                 Dominican  Republic</v>
          </cell>
          <cell r="T443">
            <v>866</v>
          </cell>
          <cell r="U443">
            <v>781</v>
          </cell>
          <cell r="V443">
            <v>844</v>
          </cell>
          <cell r="W443">
            <v>886</v>
          </cell>
          <cell r="X443">
            <v>908</v>
          </cell>
          <cell r="Y443">
            <v>666</v>
          </cell>
        </row>
        <row r="444">
          <cell r="B444" t="str">
            <v>Eagle/Paardenbaai</v>
          </cell>
          <cell r="D444">
            <v>28.35</v>
          </cell>
          <cell r="E444">
            <v>52.5</v>
          </cell>
          <cell r="F444">
            <v>34.65</v>
          </cell>
          <cell r="G444">
            <v>9.4499999999999993</v>
          </cell>
          <cell r="H444">
            <v>4.2</v>
          </cell>
          <cell r="I444">
            <v>3.15</v>
          </cell>
          <cell r="J444">
            <v>1.05</v>
          </cell>
          <cell r="K444">
            <v>182.7</v>
          </cell>
          <cell r="L444">
            <v>376.95</v>
          </cell>
          <cell r="M444">
            <v>48.467966573816163</v>
          </cell>
          <cell r="N444">
            <v>133.35</v>
          </cell>
        </row>
        <row r="445">
          <cell r="B445" t="str">
            <v>Madiki Kavel</v>
          </cell>
          <cell r="D445">
            <v>114.45</v>
          </cell>
          <cell r="E445">
            <v>276.14999999999998</v>
          </cell>
          <cell r="F445">
            <v>93.45</v>
          </cell>
          <cell r="G445">
            <v>10.5</v>
          </cell>
          <cell r="H445">
            <v>2.1</v>
          </cell>
          <cell r="I445">
            <v>0</v>
          </cell>
          <cell r="J445">
            <v>5.25</v>
          </cell>
          <cell r="K445">
            <v>502.95</v>
          </cell>
          <cell r="L445">
            <v>1522.5</v>
          </cell>
          <cell r="M445">
            <v>33.03448275862069</v>
          </cell>
          <cell r="N445">
            <v>501.9</v>
          </cell>
          <cell r="Q445" t="str">
            <v xml:space="preserve">        South  America</v>
          </cell>
          <cell r="T445">
            <v>4559</v>
          </cell>
          <cell r="U445">
            <v>4378</v>
          </cell>
          <cell r="V445">
            <v>5036</v>
          </cell>
          <cell r="W445">
            <v>5288</v>
          </cell>
          <cell r="X445">
            <v>6076</v>
          </cell>
          <cell r="Y445">
            <v>5805</v>
          </cell>
        </row>
        <row r="446">
          <cell r="B446" t="str">
            <v>Madiki/Rancho</v>
          </cell>
          <cell r="D446">
            <v>247.8</v>
          </cell>
          <cell r="E446">
            <v>210</v>
          </cell>
          <cell r="F446">
            <v>67.2</v>
          </cell>
          <cell r="G446">
            <v>23.1</v>
          </cell>
          <cell r="H446">
            <v>3.15</v>
          </cell>
          <cell r="I446">
            <v>1.05</v>
          </cell>
          <cell r="J446">
            <v>8.4</v>
          </cell>
          <cell r="K446">
            <v>431.55</v>
          </cell>
          <cell r="L446">
            <v>1650.6</v>
          </cell>
          <cell r="M446">
            <v>26.145038167938932</v>
          </cell>
          <cell r="N446">
            <v>560.70000000000005</v>
          </cell>
          <cell r="Q446" t="str">
            <v xml:space="preserve">        of  which  Venezuela</v>
          </cell>
          <cell r="T446">
            <v>2411</v>
          </cell>
          <cell r="U446">
            <v>2452</v>
          </cell>
          <cell r="V446">
            <v>2695</v>
          </cell>
          <cell r="W446">
            <v>2830</v>
          </cell>
          <cell r="X446">
            <v>2763</v>
          </cell>
          <cell r="Y446">
            <v>2502</v>
          </cell>
        </row>
        <row r="447">
          <cell r="B447" t="str">
            <v>Paradijswijk/Santa Helena</v>
          </cell>
          <cell r="D447">
            <v>133.35</v>
          </cell>
          <cell r="E447">
            <v>248.85</v>
          </cell>
          <cell r="F447">
            <v>155.4</v>
          </cell>
          <cell r="G447">
            <v>35.700000000000003</v>
          </cell>
          <cell r="H447">
            <v>6.3</v>
          </cell>
          <cell r="I447">
            <v>1.05</v>
          </cell>
          <cell r="J447">
            <v>12.6</v>
          </cell>
          <cell r="K447">
            <v>697.2</v>
          </cell>
          <cell r="L447">
            <v>1807.05</v>
          </cell>
          <cell r="M447">
            <v>38.582219639744331</v>
          </cell>
          <cell r="N447">
            <v>593.25</v>
          </cell>
          <cell r="Q447" t="str">
            <v xml:space="preserve">                         Colombia</v>
          </cell>
          <cell r="T447">
            <v>1567</v>
          </cell>
          <cell r="U447">
            <v>1464</v>
          </cell>
          <cell r="V447">
            <v>1745</v>
          </cell>
          <cell r="W447">
            <v>1832</v>
          </cell>
          <cell r="X447">
            <v>2721</v>
          </cell>
          <cell r="Y447">
            <v>2676</v>
          </cell>
        </row>
        <row r="448">
          <cell r="B448" t="str">
            <v>Socotoro/Rancho</v>
          </cell>
          <cell r="D448">
            <v>366.45</v>
          </cell>
          <cell r="E448">
            <v>265.64999999999998</v>
          </cell>
          <cell r="F448">
            <v>91.35</v>
          </cell>
          <cell r="G448">
            <v>12.6</v>
          </cell>
          <cell r="H448">
            <v>4.2</v>
          </cell>
          <cell r="I448">
            <v>0</v>
          </cell>
          <cell r="J448">
            <v>16.8</v>
          </cell>
          <cell r="K448">
            <v>502.95</v>
          </cell>
          <cell r="L448">
            <v>2001.3</v>
          </cell>
          <cell r="M448">
            <v>25.131164742917104</v>
          </cell>
          <cell r="N448">
            <v>757.05</v>
          </cell>
          <cell r="Q448" t="str">
            <v xml:space="preserve">                           Surinam</v>
          </cell>
          <cell r="T448">
            <v>173</v>
          </cell>
          <cell r="U448">
            <v>175</v>
          </cell>
          <cell r="V448">
            <v>172</v>
          </cell>
          <cell r="W448">
            <v>180</v>
          </cell>
          <cell r="X448">
            <v>208</v>
          </cell>
          <cell r="Y448">
            <v>242</v>
          </cell>
        </row>
        <row r="449">
          <cell r="B449" t="str">
            <v>Ponton</v>
          </cell>
          <cell r="D449">
            <v>95.55</v>
          </cell>
          <cell r="E449">
            <v>273</v>
          </cell>
          <cell r="F449">
            <v>178.5</v>
          </cell>
          <cell r="G449">
            <v>35.700000000000003</v>
          </cell>
          <cell r="H449">
            <v>10.5</v>
          </cell>
          <cell r="I449">
            <v>2.1</v>
          </cell>
          <cell r="J449">
            <v>5.25</v>
          </cell>
          <cell r="K449">
            <v>789.6</v>
          </cell>
          <cell r="L449">
            <v>1789.2</v>
          </cell>
          <cell r="M449">
            <v>44.131455399061032</v>
          </cell>
          <cell r="N449">
            <v>600.6</v>
          </cell>
        </row>
        <row r="450">
          <cell r="B450" t="str">
            <v>Companashi/Solito</v>
          </cell>
          <cell r="D450">
            <v>249.9</v>
          </cell>
          <cell r="E450">
            <v>287.7</v>
          </cell>
          <cell r="F450">
            <v>168</v>
          </cell>
          <cell r="G450">
            <v>30.45</v>
          </cell>
          <cell r="H450">
            <v>7.35</v>
          </cell>
          <cell r="I450">
            <v>5.25</v>
          </cell>
          <cell r="J450">
            <v>5.25</v>
          </cell>
          <cell r="K450">
            <v>770.7</v>
          </cell>
          <cell r="L450">
            <v>2016</v>
          </cell>
          <cell r="M450">
            <v>38.229166666666671</v>
          </cell>
          <cell r="N450">
            <v>753.9</v>
          </cell>
          <cell r="Q450" t="str">
            <v xml:space="preserve">    Europe</v>
          </cell>
          <cell r="T450">
            <v>3284</v>
          </cell>
          <cell r="U450">
            <v>2867</v>
          </cell>
          <cell r="V450">
            <v>2699</v>
          </cell>
          <cell r="W450">
            <v>2834</v>
          </cell>
          <cell r="X450">
            <v>3942</v>
          </cell>
          <cell r="Y450">
            <v>4787</v>
          </cell>
        </row>
        <row r="451">
          <cell r="B451" t="str">
            <v>TOTAL</v>
          </cell>
          <cell r="D451">
            <v>1281</v>
          </cell>
          <cell r="E451">
            <v>1771.35</v>
          </cell>
          <cell r="F451">
            <v>879.9</v>
          </cell>
          <cell r="G451">
            <v>166.95</v>
          </cell>
          <cell r="H451">
            <v>37.799999999999997</v>
          </cell>
          <cell r="I451">
            <v>12.6</v>
          </cell>
          <cell r="J451">
            <v>58.8</v>
          </cell>
          <cell r="K451">
            <v>4246.2</v>
          </cell>
          <cell r="L451">
            <v>12096</v>
          </cell>
          <cell r="M451">
            <v>35.104166666666657</v>
          </cell>
          <cell r="N451">
            <v>4208.3999999999996</v>
          </cell>
          <cell r="Q451" t="str">
            <v xml:space="preserve">         of  which  The  Netherlands</v>
          </cell>
          <cell r="T451">
            <v>2851</v>
          </cell>
          <cell r="U451">
            <v>2512</v>
          </cell>
          <cell r="V451">
            <v>2613</v>
          </cell>
          <cell r="W451">
            <v>2743</v>
          </cell>
          <cell r="X451">
            <v>3464</v>
          </cell>
          <cell r="Y451">
            <v>4292</v>
          </cell>
        </row>
        <row r="452">
          <cell r="Q452" t="str">
            <v xml:space="preserve">                          United  Kingdom</v>
          </cell>
          <cell r="T452">
            <v>90</v>
          </cell>
          <cell r="U452">
            <v>76</v>
          </cell>
          <cell r="V452">
            <v>86</v>
          </cell>
          <cell r="W452">
            <v>90</v>
          </cell>
          <cell r="X452">
            <v>115</v>
          </cell>
          <cell r="Y452">
            <v>114</v>
          </cell>
        </row>
        <row r="453">
          <cell r="B453" t="str">
            <v>Oranjestad East</v>
          </cell>
        </row>
        <row r="454">
          <cell r="Q454" t="str">
            <v xml:space="preserve">    Asia</v>
          </cell>
          <cell r="T454">
            <v>117</v>
          </cell>
          <cell r="U454">
            <v>79</v>
          </cell>
          <cell r="V454">
            <v>65</v>
          </cell>
          <cell r="W454">
            <v>68</v>
          </cell>
          <cell r="X454">
            <v>111</v>
          </cell>
          <cell r="Y454">
            <v>115</v>
          </cell>
        </row>
        <row r="455">
          <cell r="B455" t="str">
            <v>Nassaustraat</v>
          </cell>
          <cell r="D455">
            <v>171.15</v>
          </cell>
          <cell r="E455">
            <v>99.75</v>
          </cell>
          <cell r="F455">
            <v>29.4</v>
          </cell>
          <cell r="G455">
            <v>7.35</v>
          </cell>
          <cell r="H455">
            <v>1.05</v>
          </cell>
          <cell r="I455">
            <v>0</v>
          </cell>
          <cell r="J455">
            <v>5.25</v>
          </cell>
          <cell r="K455">
            <v>184.8</v>
          </cell>
          <cell r="L455">
            <v>772.8</v>
          </cell>
          <cell r="M455">
            <v>23.913043478260867</v>
          </cell>
          <cell r="N455">
            <v>313.95</v>
          </cell>
        </row>
        <row r="456">
          <cell r="B456" t="str">
            <v>Klip/Mon Plaisir</v>
          </cell>
          <cell r="D456">
            <v>157.5</v>
          </cell>
          <cell r="E456">
            <v>187.95</v>
          </cell>
          <cell r="F456">
            <v>140.69999999999999</v>
          </cell>
          <cell r="G456">
            <v>50.4</v>
          </cell>
          <cell r="H456">
            <v>6.3</v>
          </cell>
          <cell r="I456">
            <v>0</v>
          </cell>
          <cell r="J456">
            <v>9.4499999999999993</v>
          </cell>
          <cell r="K456">
            <v>645.75</v>
          </cell>
          <cell r="L456">
            <v>1554</v>
          </cell>
          <cell r="M456">
            <v>41.554054054054056</v>
          </cell>
          <cell r="N456">
            <v>552.29999999999995</v>
          </cell>
          <cell r="Q456" t="str">
            <v xml:space="preserve">         Other  countries</v>
          </cell>
          <cell r="T456">
            <v>20</v>
          </cell>
          <cell r="U456">
            <v>17</v>
          </cell>
          <cell r="V456">
            <v>21</v>
          </cell>
          <cell r="W456">
            <v>22</v>
          </cell>
          <cell r="X456">
            <v>26</v>
          </cell>
          <cell r="Y456">
            <v>32</v>
          </cell>
        </row>
        <row r="457">
          <cell r="B457" t="str">
            <v>Sividivi</v>
          </cell>
          <cell r="D457">
            <v>114.45</v>
          </cell>
          <cell r="E457">
            <v>122.85</v>
          </cell>
          <cell r="F457">
            <v>54.6</v>
          </cell>
          <cell r="G457">
            <v>8.4</v>
          </cell>
          <cell r="H457">
            <v>3.15</v>
          </cell>
          <cell r="I457">
            <v>1.05</v>
          </cell>
          <cell r="J457">
            <v>3.15</v>
          </cell>
          <cell r="K457">
            <v>275.10000000000002</v>
          </cell>
          <cell r="L457">
            <v>847.35</v>
          </cell>
          <cell r="M457">
            <v>32.465923172242881</v>
          </cell>
          <cell r="N457">
            <v>307.64999999999998</v>
          </cell>
        </row>
        <row r="458">
          <cell r="B458" t="str">
            <v>Seroe Blanco/Cumana</v>
          </cell>
          <cell r="D458">
            <v>166.95</v>
          </cell>
          <cell r="E458">
            <v>402.15</v>
          </cell>
          <cell r="F458">
            <v>213.15</v>
          </cell>
          <cell r="G458">
            <v>29.4</v>
          </cell>
          <cell r="H458">
            <v>9.4499999999999993</v>
          </cell>
          <cell r="I458">
            <v>4.2</v>
          </cell>
          <cell r="J458">
            <v>4.2</v>
          </cell>
          <cell r="K458">
            <v>975.45</v>
          </cell>
          <cell r="L458">
            <v>2403.4499999999998</v>
          </cell>
          <cell r="M458">
            <v>40.585408475316733</v>
          </cell>
          <cell r="N458">
            <v>829.5</v>
          </cell>
          <cell r="R458" t="str">
            <v>TOTAL</v>
          </cell>
          <cell r="T458">
            <v>20769</v>
          </cell>
          <cell r="U458">
            <v>19191</v>
          </cell>
          <cell r="V458">
            <v>20064</v>
          </cell>
          <cell r="W458">
            <v>21066</v>
          </cell>
          <cell r="X458">
            <v>23908</v>
          </cell>
          <cell r="Y458">
            <v>24642</v>
          </cell>
        </row>
        <row r="459">
          <cell r="B459" t="str">
            <v>Dakota/Potrero</v>
          </cell>
          <cell r="D459">
            <v>287.7</v>
          </cell>
          <cell r="E459">
            <v>443.1</v>
          </cell>
          <cell r="F459">
            <v>166.95</v>
          </cell>
          <cell r="G459">
            <v>53.55</v>
          </cell>
          <cell r="H459">
            <v>7.35</v>
          </cell>
          <cell r="I459">
            <v>0</v>
          </cell>
          <cell r="J459">
            <v>7.35</v>
          </cell>
          <cell r="K459">
            <v>967.05</v>
          </cell>
          <cell r="L459">
            <v>2849.7</v>
          </cell>
          <cell r="M459">
            <v>33.935151068533528</v>
          </cell>
          <cell r="N459">
            <v>966</v>
          </cell>
        </row>
        <row r="460">
          <cell r="B460" t="str">
            <v>Tarabana</v>
          </cell>
          <cell r="D460">
            <v>181.65</v>
          </cell>
          <cell r="E460">
            <v>290.85000000000002</v>
          </cell>
          <cell r="F460">
            <v>120.75</v>
          </cell>
          <cell r="G460">
            <v>31.5</v>
          </cell>
          <cell r="H460">
            <v>4.2</v>
          </cell>
          <cell r="I460">
            <v>3.15</v>
          </cell>
          <cell r="J460">
            <v>1.05</v>
          </cell>
          <cell r="K460">
            <v>659.4</v>
          </cell>
          <cell r="L460">
            <v>2198.6999999999998</v>
          </cell>
          <cell r="M460">
            <v>29.990448901623683</v>
          </cell>
          <cell r="N460">
            <v>633.15</v>
          </cell>
        </row>
        <row r="461">
          <cell r="B461" t="str">
            <v>Sabana Blanco/Mahuma</v>
          </cell>
          <cell r="D461">
            <v>122.85</v>
          </cell>
          <cell r="E461">
            <v>402.15</v>
          </cell>
          <cell r="F461">
            <v>235.2</v>
          </cell>
          <cell r="G461">
            <v>40.950000000000003</v>
          </cell>
          <cell r="H461">
            <v>4.2</v>
          </cell>
          <cell r="I461">
            <v>3.15</v>
          </cell>
          <cell r="J461">
            <v>6.3</v>
          </cell>
          <cell r="K461">
            <v>1027.95</v>
          </cell>
          <cell r="L461">
            <v>2533.65</v>
          </cell>
          <cell r="M461">
            <v>40.571902196435971</v>
          </cell>
          <cell r="N461">
            <v>814.8</v>
          </cell>
          <cell r="Q461" t="str">
            <v xml:space="preserve"> Source:  SETAR</v>
          </cell>
        </row>
        <row r="462">
          <cell r="B462" t="str">
            <v>Simeon Antonio</v>
          </cell>
          <cell r="D462">
            <v>49.35</v>
          </cell>
          <cell r="E462">
            <v>181.65</v>
          </cell>
          <cell r="F462">
            <v>67.2</v>
          </cell>
          <cell r="G462">
            <v>19.95</v>
          </cell>
          <cell r="H462">
            <v>3.15</v>
          </cell>
          <cell r="I462">
            <v>0</v>
          </cell>
          <cell r="J462">
            <v>1.05</v>
          </cell>
          <cell r="K462">
            <v>388.5</v>
          </cell>
          <cell r="L462">
            <v>955.5</v>
          </cell>
          <cell r="M462">
            <v>40.659340659340657</v>
          </cell>
          <cell r="N462">
            <v>322.35000000000002</v>
          </cell>
        </row>
        <row r="463">
          <cell r="B463" t="str">
            <v>Oranjestad East other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N463">
            <v>0</v>
          </cell>
        </row>
        <row r="464">
          <cell r="B464" t="str">
            <v>TOTAL</v>
          </cell>
          <cell r="D464">
            <v>1251.5999999999999</v>
          </cell>
          <cell r="E464">
            <v>2130.4499999999998</v>
          </cell>
          <cell r="F464">
            <v>1027.95</v>
          </cell>
          <cell r="G464">
            <v>241.5</v>
          </cell>
          <cell r="H464">
            <v>38.85</v>
          </cell>
          <cell r="I464">
            <v>11.55</v>
          </cell>
          <cell r="J464">
            <v>37.799999999999997</v>
          </cell>
          <cell r="K464">
            <v>5124</v>
          </cell>
          <cell r="L464">
            <v>14115.15</v>
          </cell>
          <cell r="M464">
            <v>36.301420813806445</v>
          </cell>
          <cell r="N464">
            <v>4739.7</v>
          </cell>
          <cell r="Q464" t="str">
            <v>Table 427.  Radio and television transmitters, dec. 31th</v>
          </cell>
          <cell r="Z464" t="str">
            <v>Main</v>
          </cell>
          <cell r="AA464" t="str">
            <v>Social</v>
          </cell>
        </row>
        <row r="466">
          <cell r="B466" t="str">
            <v>Paradera</v>
          </cell>
        </row>
        <row r="467">
          <cell r="U467">
            <v>1994</v>
          </cell>
          <cell r="V467">
            <v>1995</v>
          </cell>
          <cell r="W467">
            <v>1996</v>
          </cell>
          <cell r="X467">
            <v>1997</v>
          </cell>
          <cell r="Y467">
            <v>1998</v>
          </cell>
          <cell r="Z467">
            <v>1999</v>
          </cell>
          <cell r="AA467">
            <v>2000</v>
          </cell>
        </row>
        <row r="468">
          <cell r="B468" t="str">
            <v>Shiribana</v>
          </cell>
          <cell r="D468">
            <v>107.1</v>
          </cell>
          <cell r="E468">
            <v>326.55</v>
          </cell>
          <cell r="F468">
            <v>201.6</v>
          </cell>
          <cell r="G468">
            <v>29.4</v>
          </cell>
          <cell r="H468">
            <v>8.4</v>
          </cell>
          <cell r="I468">
            <v>1.05</v>
          </cell>
          <cell r="J468">
            <v>5.25</v>
          </cell>
          <cell r="K468">
            <v>856.8</v>
          </cell>
          <cell r="L468">
            <v>2072.6999999999998</v>
          </cell>
          <cell r="M468">
            <v>41.337386018237076</v>
          </cell>
          <cell r="N468">
            <v>679.35</v>
          </cell>
        </row>
        <row r="469">
          <cell r="B469" t="str">
            <v>Bloemond</v>
          </cell>
          <cell r="D469">
            <v>90.3</v>
          </cell>
          <cell r="E469">
            <v>318.14999999999998</v>
          </cell>
          <cell r="F469">
            <v>195.3</v>
          </cell>
          <cell r="G469">
            <v>42</v>
          </cell>
          <cell r="H469">
            <v>7.35</v>
          </cell>
          <cell r="I469">
            <v>1.05</v>
          </cell>
          <cell r="J469">
            <v>6.3</v>
          </cell>
          <cell r="K469">
            <v>869.4</v>
          </cell>
          <cell r="L469">
            <v>2211.3000000000002</v>
          </cell>
          <cell r="M469">
            <v>39.316239316239312</v>
          </cell>
          <cell r="N469">
            <v>660.45</v>
          </cell>
          <cell r="AM469" t="str">
            <v>Main</v>
          </cell>
          <cell r="AN469" t="str">
            <v>Social</v>
          </cell>
        </row>
        <row r="470">
          <cell r="B470" t="str">
            <v>Ayo</v>
          </cell>
          <cell r="D470">
            <v>135.44999999999999</v>
          </cell>
          <cell r="E470">
            <v>394.8</v>
          </cell>
          <cell r="F470">
            <v>253.05</v>
          </cell>
          <cell r="G470">
            <v>43.05</v>
          </cell>
          <cell r="H470">
            <v>8.4</v>
          </cell>
          <cell r="I470">
            <v>1.05</v>
          </cell>
          <cell r="J470">
            <v>3.15</v>
          </cell>
          <cell r="K470">
            <v>1068.9000000000001</v>
          </cell>
          <cell r="L470">
            <v>2703.75</v>
          </cell>
          <cell r="M470">
            <v>39.533980582524272</v>
          </cell>
          <cell r="N470">
            <v>838.95</v>
          </cell>
          <cell r="Q470" t="str">
            <v xml:space="preserve"> TELEVISION TRANSMITTERS</v>
          </cell>
          <cell r="U470">
            <v>2</v>
          </cell>
          <cell r="V470">
            <v>2</v>
          </cell>
          <cell r="W470">
            <v>3</v>
          </cell>
          <cell r="X470">
            <v>3</v>
          </cell>
          <cell r="Y470">
            <v>3</v>
          </cell>
          <cell r="Z470">
            <v>3</v>
          </cell>
          <cell r="AA470">
            <v>3</v>
          </cell>
          <cell r="AD470" t="str">
            <v>Table 431. Electrical installations approved</v>
          </cell>
        </row>
        <row r="471">
          <cell r="B471" t="str">
            <v>Piedra Plat</v>
          </cell>
          <cell r="D471">
            <v>58.8</v>
          </cell>
          <cell r="E471">
            <v>269.85000000000002</v>
          </cell>
          <cell r="F471">
            <v>196.35</v>
          </cell>
          <cell r="G471">
            <v>45.15</v>
          </cell>
          <cell r="H471">
            <v>11.55</v>
          </cell>
          <cell r="I471">
            <v>0</v>
          </cell>
          <cell r="J471">
            <v>0</v>
          </cell>
          <cell r="K471">
            <v>844.2</v>
          </cell>
          <cell r="L471">
            <v>2049.6</v>
          </cell>
          <cell r="M471">
            <v>41.188524590163937</v>
          </cell>
          <cell r="N471">
            <v>581.70000000000005</v>
          </cell>
        </row>
        <row r="472">
          <cell r="B472" t="str">
            <v>Paradera other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N472">
            <v>0</v>
          </cell>
          <cell r="Q472" t="str">
            <v xml:space="preserve"> RADIO TRANSMITTERS</v>
          </cell>
          <cell r="U472">
            <v>15</v>
          </cell>
          <cell r="V472">
            <v>15</v>
          </cell>
          <cell r="W472">
            <v>16</v>
          </cell>
          <cell r="X472">
            <v>16</v>
          </cell>
          <cell r="Y472">
            <v>18</v>
          </cell>
          <cell r="Z472">
            <v>18</v>
          </cell>
          <cell r="AA472">
            <v>18</v>
          </cell>
          <cell r="AG472">
            <v>1996</v>
          </cell>
          <cell r="AI472">
            <v>1997</v>
          </cell>
          <cell r="AK472">
            <v>1998</v>
          </cell>
          <cell r="AM472">
            <v>1999</v>
          </cell>
          <cell r="AO472">
            <v>2000</v>
          </cell>
        </row>
        <row r="473">
          <cell r="B473" t="str">
            <v>TOTAL</v>
          </cell>
          <cell r="D473">
            <v>391.65</v>
          </cell>
          <cell r="E473">
            <v>1309.3499999999999</v>
          </cell>
          <cell r="F473">
            <v>846.3</v>
          </cell>
          <cell r="G473">
            <v>159.6</v>
          </cell>
          <cell r="H473">
            <v>35.700000000000003</v>
          </cell>
          <cell r="I473">
            <v>3.15</v>
          </cell>
          <cell r="J473">
            <v>14.7</v>
          </cell>
          <cell r="K473">
            <v>3639.3</v>
          </cell>
          <cell r="L473">
            <v>9037.35</v>
          </cell>
          <cell r="M473">
            <v>40.269548042291156</v>
          </cell>
          <cell r="N473">
            <v>2760.45</v>
          </cell>
          <cell r="S473" t="str">
            <v>AM</v>
          </cell>
          <cell r="U473">
            <v>4</v>
          </cell>
          <cell r="V473">
            <v>4</v>
          </cell>
          <cell r="W473">
            <v>4</v>
          </cell>
          <cell r="X473">
            <v>3</v>
          </cell>
          <cell r="Y473">
            <v>2</v>
          </cell>
          <cell r="Z473">
            <v>2</v>
          </cell>
          <cell r="AA473">
            <v>2</v>
          </cell>
        </row>
        <row r="474">
          <cell r="S474" t="str">
            <v>FM</v>
          </cell>
          <cell r="U474">
            <v>11</v>
          </cell>
          <cell r="V474">
            <v>11</v>
          </cell>
          <cell r="W474">
            <v>12</v>
          </cell>
          <cell r="X474">
            <v>13</v>
          </cell>
          <cell r="Y474">
            <v>16</v>
          </cell>
          <cell r="Z474">
            <v>16</v>
          </cell>
          <cell r="AA474">
            <v>16</v>
          </cell>
        </row>
        <row r="475">
          <cell r="B475" t="str">
            <v>Santa Cruz</v>
          </cell>
          <cell r="AD475" t="str">
            <v>House</v>
          </cell>
          <cell r="AG475">
            <v>1270</v>
          </cell>
          <cell r="AI475">
            <v>985</v>
          </cell>
          <cell r="AK475">
            <v>886</v>
          </cell>
          <cell r="AM475">
            <v>825</v>
          </cell>
          <cell r="AO475">
            <v>970</v>
          </cell>
        </row>
        <row r="476">
          <cell r="AD476" t="str">
            <v>Apartment</v>
          </cell>
          <cell r="AG476">
            <v>186</v>
          </cell>
          <cell r="AI476">
            <v>250</v>
          </cell>
          <cell r="AK476">
            <v>220</v>
          </cell>
          <cell r="AM476">
            <v>132</v>
          </cell>
          <cell r="AO476">
            <v>189</v>
          </cell>
        </row>
        <row r="477">
          <cell r="B477" t="str">
            <v>Hooiberg</v>
          </cell>
          <cell r="D477">
            <v>119.7</v>
          </cell>
          <cell r="E477">
            <v>424.2</v>
          </cell>
          <cell r="F477">
            <v>247.8</v>
          </cell>
          <cell r="G477">
            <v>47.25</v>
          </cell>
          <cell r="H477">
            <v>13.65</v>
          </cell>
          <cell r="I477">
            <v>0</v>
          </cell>
          <cell r="J477">
            <v>4.2</v>
          </cell>
          <cell r="K477">
            <v>1116.1500000000001</v>
          </cell>
          <cell r="L477">
            <v>2805.6</v>
          </cell>
          <cell r="M477">
            <v>39.782934131736532</v>
          </cell>
          <cell r="N477">
            <v>856.8</v>
          </cell>
          <cell r="Q477" t="str">
            <v xml:space="preserve"> Source: Directorate of Telecommunication Affairs</v>
          </cell>
          <cell r="AD477" t="str">
            <v>Business</v>
          </cell>
          <cell r="AG477">
            <v>199</v>
          </cell>
          <cell r="AI477">
            <v>148</v>
          </cell>
          <cell r="AK477">
            <v>151</v>
          </cell>
          <cell r="AM477">
            <v>135</v>
          </cell>
          <cell r="AO477">
            <v>112</v>
          </cell>
        </row>
        <row r="478">
          <cell r="B478" t="str">
            <v>Papilon</v>
          </cell>
          <cell r="D478">
            <v>97.65</v>
          </cell>
          <cell r="E478">
            <v>361.2</v>
          </cell>
          <cell r="F478">
            <v>225.75</v>
          </cell>
          <cell r="G478">
            <v>47.25</v>
          </cell>
          <cell r="H478">
            <v>9.4499999999999993</v>
          </cell>
          <cell r="I478">
            <v>3.15</v>
          </cell>
          <cell r="J478">
            <v>7.35</v>
          </cell>
          <cell r="K478">
            <v>1008</v>
          </cell>
          <cell r="L478">
            <v>2443.35</v>
          </cell>
          <cell r="M478">
            <v>41.254834550923938</v>
          </cell>
          <cell r="N478">
            <v>751.8</v>
          </cell>
          <cell r="AD478" t="str">
            <v>Building connections *</v>
          </cell>
          <cell r="AG478">
            <v>277</v>
          </cell>
          <cell r="AI478">
            <v>274</v>
          </cell>
          <cell r="AK478">
            <v>323</v>
          </cell>
          <cell r="AM478">
            <v>322</v>
          </cell>
          <cell r="AO478">
            <v>286</v>
          </cell>
        </row>
        <row r="479">
          <cell r="B479" t="str">
            <v>Cashero</v>
          </cell>
          <cell r="D479">
            <v>88.2</v>
          </cell>
          <cell r="E479">
            <v>301.35000000000002</v>
          </cell>
          <cell r="F479">
            <v>163.80000000000001</v>
          </cell>
          <cell r="G479">
            <v>27.3</v>
          </cell>
          <cell r="H479">
            <v>10.5</v>
          </cell>
          <cell r="I479">
            <v>1.05</v>
          </cell>
          <cell r="J479">
            <v>1.05</v>
          </cell>
          <cell r="K479">
            <v>758.1</v>
          </cell>
          <cell r="L479">
            <v>2020.2</v>
          </cell>
          <cell r="M479">
            <v>37.525987525987524</v>
          </cell>
          <cell r="N479">
            <v>593.25</v>
          </cell>
          <cell r="AD479" t="str">
            <v>Conduit-pipes Floor-Ceiling</v>
          </cell>
          <cell r="AG479">
            <v>740</v>
          </cell>
          <cell r="AI479">
            <v>948</v>
          </cell>
          <cell r="AK479">
            <v>949</v>
          </cell>
          <cell r="AM479">
            <v>928</v>
          </cell>
          <cell r="AO479">
            <v>983</v>
          </cell>
        </row>
        <row r="480">
          <cell r="B480" t="str">
            <v>Urataca</v>
          </cell>
          <cell r="D480">
            <v>92.4</v>
          </cell>
          <cell r="E480">
            <v>216.3</v>
          </cell>
          <cell r="F480">
            <v>114.45</v>
          </cell>
          <cell r="G480">
            <v>24.15</v>
          </cell>
          <cell r="H480">
            <v>5.25</v>
          </cell>
          <cell r="I480">
            <v>3.15</v>
          </cell>
          <cell r="J480">
            <v>1.05</v>
          </cell>
          <cell r="K480">
            <v>554.4</v>
          </cell>
          <cell r="L480">
            <v>1480.5</v>
          </cell>
          <cell r="M480">
            <v>37.446808510638299</v>
          </cell>
          <cell r="N480">
            <v>456.75</v>
          </cell>
          <cell r="AD480" t="str">
            <v>Trailer</v>
          </cell>
          <cell r="AG480">
            <v>38</v>
          </cell>
          <cell r="AI480">
            <v>32</v>
          </cell>
          <cell r="AK480">
            <v>41</v>
          </cell>
          <cell r="AM480">
            <v>28</v>
          </cell>
          <cell r="AO480">
            <v>34</v>
          </cell>
        </row>
        <row r="481">
          <cell r="B481" t="str">
            <v>Macuarima</v>
          </cell>
          <cell r="D481">
            <v>108.15</v>
          </cell>
          <cell r="E481">
            <v>248.85</v>
          </cell>
          <cell r="F481">
            <v>139.65</v>
          </cell>
          <cell r="G481">
            <v>28.35</v>
          </cell>
          <cell r="H481">
            <v>9.4499999999999993</v>
          </cell>
          <cell r="I481">
            <v>2.1</v>
          </cell>
          <cell r="J481">
            <v>7.35</v>
          </cell>
          <cell r="K481">
            <v>661.5</v>
          </cell>
          <cell r="L481">
            <v>1856.4</v>
          </cell>
          <cell r="M481">
            <v>35.633484162895925</v>
          </cell>
          <cell r="N481">
            <v>543.9</v>
          </cell>
          <cell r="AD481" t="str">
            <v>School</v>
          </cell>
          <cell r="AG481">
            <v>16</v>
          </cell>
          <cell r="AI481">
            <v>8</v>
          </cell>
          <cell r="AK481">
            <v>1</v>
          </cell>
          <cell r="AM481">
            <v>4</v>
          </cell>
          <cell r="AO481">
            <v>5</v>
          </cell>
        </row>
        <row r="482">
          <cell r="B482" t="str">
            <v>Balashi/Barcadera</v>
          </cell>
          <cell r="D482">
            <v>100.8</v>
          </cell>
          <cell r="E482">
            <v>234.15</v>
          </cell>
          <cell r="F482">
            <v>151.19999999999999</v>
          </cell>
          <cell r="G482">
            <v>30.45</v>
          </cell>
          <cell r="H482">
            <v>6.3</v>
          </cell>
          <cell r="I482">
            <v>0</v>
          </cell>
          <cell r="J482">
            <v>4.2</v>
          </cell>
          <cell r="K482">
            <v>653.1</v>
          </cell>
          <cell r="L482">
            <v>1669.5</v>
          </cell>
          <cell r="M482">
            <v>39.119496855345915</v>
          </cell>
          <cell r="N482">
            <v>527.1</v>
          </cell>
          <cell r="AD482" t="str">
            <v>Modification **</v>
          </cell>
          <cell r="AG482" t="str">
            <v>-</v>
          </cell>
          <cell r="AI482">
            <v>437</v>
          </cell>
          <cell r="AK482">
            <v>419</v>
          </cell>
          <cell r="AM482">
            <v>311</v>
          </cell>
          <cell r="AO482">
            <v>431</v>
          </cell>
        </row>
        <row r="483">
          <cell r="B483" t="str">
            <v>Santa Cruz other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N483">
            <v>0</v>
          </cell>
          <cell r="AD483" t="str">
            <v>Other</v>
          </cell>
          <cell r="AG483">
            <v>2</v>
          </cell>
          <cell r="AI483">
            <v>2</v>
          </cell>
          <cell r="AK483">
            <v>2</v>
          </cell>
          <cell r="AM483">
            <v>6</v>
          </cell>
          <cell r="AO483">
            <v>24</v>
          </cell>
        </row>
        <row r="484">
          <cell r="B484" t="str">
            <v>TOTAL</v>
          </cell>
          <cell r="D484">
            <v>606.9</v>
          </cell>
          <cell r="E484">
            <v>1786.05</v>
          </cell>
          <cell r="F484">
            <v>1042.6500000000001</v>
          </cell>
          <cell r="G484">
            <v>204.75</v>
          </cell>
          <cell r="H484">
            <v>54.6</v>
          </cell>
          <cell r="I484">
            <v>9.4499999999999993</v>
          </cell>
          <cell r="J484">
            <v>25.2</v>
          </cell>
          <cell r="K484">
            <v>4751.25</v>
          </cell>
          <cell r="L484">
            <v>12275.55</v>
          </cell>
          <cell r="M484">
            <v>38.704986741938242</v>
          </cell>
          <cell r="N484">
            <v>3729.6</v>
          </cell>
        </row>
        <row r="485">
          <cell r="P485" t="str">
            <v xml:space="preserve">Table 429. Type of living quarter, Aruba born population and persons </v>
          </cell>
          <cell r="Z485" t="str">
            <v>Main</v>
          </cell>
          <cell r="AA485" t="str">
            <v>Social</v>
          </cell>
          <cell r="AD485" t="str">
            <v>TOTAL</v>
          </cell>
          <cell r="AG485">
            <v>2728</v>
          </cell>
          <cell r="AI485">
            <v>3084</v>
          </cell>
          <cell r="AK485">
            <v>2992</v>
          </cell>
          <cell r="AM485">
            <v>2691</v>
          </cell>
          <cell r="AO485">
            <v>3034</v>
          </cell>
        </row>
        <row r="486">
          <cell r="B486" t="str">
            <v>Savaneta</v>
          </cell>
          <cell r="P486" t="str">
            <v xml:space="preserve">originating from developed and developing countries. </v>
          </cell>
        </row>
        <row r="488">
          <cell r="B488" t="str">
            <v>Pos Chiquito</v>
          </cell>
          <cell r="D488">
            <v>263.55</v>
          </cell>
          <cell r="E488">
            <v>673.05</v>
          </cell>
          <cell r="F488">
            <v>295.05</v>
          </cell>
          <cell r="G488">
            <v>45.15</v>
          </cell>
          <cell r="H488">
            <v>12.6</v>
          </cell>
          <cell r="I488">
            <v>0</v>
          </cell>
          <cell r="J488">
            <v>9.4499999999999993</v>
          </cell>
          <cell r="K488">
            <v>1449</v>
          </cell>
          <cell r="L488">
            <v>4121.25</v>
          </cell>
          <cell r="M488">
            <v>35.159235668789812</v>
          </cell>
          <cell r="N488">
            <v>1298.8499999999999</v>
          </cell>
          <cell r="R488" t="str">
            <v>Aruba born</v>
          </cell>
          <cell r="T488" t="str">
            <v>Developed countries</v>
          </cell>
          <cell r="V488" t="str">
            <v>Developing countries</v>
          </cell>
          <cell r="X488" t="str">
            <v xml:space="preserve">Not rep. </v>
          </cell>
          <cell r="Z488" t="str">
            <v>Total</v>
          </cell>
          <cell r="AD488" t="str">
            <v>Source: Department of Technical Inspection</v>
          </cell>
        </row>
        <row r="489">
          <cell r="B489" t="str">
            <v>Jara/Seroe Alejandro</v>
          </cell>
          <cell r="D489">
            <v>135.44999999999999</v>
          </cell>
          <cell r="E489">
            <v>327.60000000000002</v>
          </cell>
          <cell r="F489">
            <v>186.9</v>
          </cell>
          <cell r="G489">
            <v>51.45</v>
          </cell>
          <cell r="H489">
            <v>6.3</v>
          </cell>
          <cell r="I489">
            <v>3.15</v>
          </cell>
          <cell r="J489">
            <v>3.15</v>
          </cell>
          <cell r="K489">
            <v>896.7</v>
          </cell>
          <cell r="L489">
            <v>2269.0500000000002</v>
          </cell>
          <cell r="M489">
            <v>39.518741323461363</v>
          </cell>
          <cell r="N489">
            <v>714</v>
          </cell>
          <cell r="R489" t="str">
            <v>No.</v>
          </cell>
          <cell r="S489" t="str">
            <v>Percent</v>
          </cell>
          <cell r="T489" t="str">
            <v>No.</v>
          </cell>
          <cell r="U489" t="str">
            <v>Percent</v>
          </cell>
          <cell r="V489" t="str">
            <v>No.</v>
          </cell>
          <cell r="W489" t="str">
            <v>Percent</v>
          </cell>
          <cell r="X489" t="str">
            <v>No.</v>
          </cell>
          <cell r="Y489" t="str">
            <v>Percent</v>
          </cell>
          <cell r="Z489" t="str">
            <v>No.</v>
          </cell>
          <cell r="AA489" t="str">
            <v>Percent</v>
          </cell>
        </row>
        <row r="490">
          <cell r="B490" t="str">
            <v>De Bruynewijk</v>
          </cell>
          <cell r="D490">
            <v>96.6</v>
          </cell>
          <cell r="E490">
            <v>252</v>
          </cell>
          <cell r="F490">
            <v>154.35</v>
          </cell>
          <cell r="G490">
            <v>25.2</v>
          </cell>
          <cell r="H490">
            <v>10.5</v>
          </cell>
          <cell r="I490">
            <v>0</v>
          </cell>
          <cell r="J490">
            <v>2.1</v>
          </cell>
          <cell r="K490">
            <v>678.3</v>
          </cell>
          <cell r="L490">
            <v>1603.35</v>
          </cell>
          <cell r="M490">
            <v>42.305173542894572</v>
          </cell>
          <cell r="N490">
            <v>540.75</v>
          </cell>
          <cell r="P490" t="str">
            <v>House</v>
          </cell>
          <cell r="R490">
            <v>54101.250000043103</v>
          </cell>
          <cell r="S490">
            <v>90.885839271838577</v>
          </cell>
          <cell r="T490">
            <v>7520.1000000008853</v>
          </cell>
          <cell r="U490">
            <v>89.068523815447605</v>
          </cell>
          <cell r="V490">
            <v>13656.299999997214</v>
          </cell>
          <cell r="W490">
            <v>63.474865788200688</v>
          </cell>
          <cell r="X490">
            <v>265.65000000000123</v>
          </cell>
          <cell r="Y490">
            <v>52.489626556016439</v>
          </cell>
          <cell r="Z490">
            <v>75543.300000102536</v>
          </cell>
          <cell r="AA490">
            <v>83.94609416018163</v>
          </cell>
          <cell r="AD490" t="str">
            <v xml:space="preserve">          *  connection for building to be constructed or under construction</v>
          </cell>
        </row>
        <row r="491">
          <cell r="B491" t="str">
            <v>Cura Cabai</v>
          </cell>
          <cell r="D491">
            <v>160.65</v>
          </cell>
          <cell r="E491">
            <v>288.75</v>
          </cell>
          <cell r="F491">
            <v>134.4</v>
          </cell>
          <cell r="G491">
            <v>19.95</v>
          </cell>
          <cell r="H491">
            <v>3.15</v>
          </cell>
          <cell r="I491">
            <v>0</v>
          </cell>
          <cell r="J491">
            <v>3.15</v>
          </cell>
          <cell r="K491">
            <v>630</v>
          </cell>
          <cell r="L491">
            <v>1914.15</v>
          </cell>
          <cell r="M491">
            <v>32.912781130005484</v>
          </cell>
          <cell r="N491">
            <v>610.04999999999995</v>
          </cell>
          <cell r="P491" t="str">
            <v>Apartment</v>
          </cell>
          <cell r="R491">
            <v>3867.1500000002525</v>
          </cell>
          <cell r="S491">
            <v>6.4965074437251165</v>
          </cell>
          <cell r="T491">
            <v>728.69999999999447</v>
          </cell>
          <cell r="U491">
            <v>8.6307673174969128</v>
          </cell>
          <cell r="V491">
            <v>6023.8500000006261</v>
          </cell>
          <cell r="W491">
            <v>27.999023914118062</v>
          </cell>
          <cell r="X491">
            <v>65.099999999999923</v>
          </cell>
          <cell r="Y491">
            <v>12.863070539418974</v>
          </cell>
          <cell r="Z491">
            <v>10684.799999999273</v>
          </cell>
          <cell r="AA491">
            <v>11.873286272659922</v>
          </cell>
          <cell r="AD491" t="str">
            <v xml:space="preserve">         ** modification of houses, apartments, businesses, schools, trailers and others</v>
          </cell>
        </row>
        <row r="492">
          <cell r="B492" t="str">
            <v>Savaneta other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N492">
            <v>0</v>
          </cell>
          <cell r="P492" t="str">
            <v>Room in a house</v>
          </cell>
          <cell r="R492">
            <v>233.1000000000009</v>
          </cell>
          <cell r="S492">
            <v>0.39158964227718907</v>
          </cell>
          <cell r="T492">
            <v>31.5</v>
          </cell>
          <cell r="U492">
            <v>0.37308792438747762</v>
          </cell>
          <cell r="V492">
            <v>443.10000000000315</v>
          </cell>
          <cell r="W492">
            <v>2.0595412396298896</v>
          </cell>
          <cell r="X492">
            <v>7.35</v>
          </cell>
          <cell r="Y492">
            <v>1.4522821576763374</v>
          </cell>
          <cell r="Z492">
            <v>715.04999999999507</v>
          </cell>
          <cell r="AA492">
            <v>0.79458608015741949</v>
          </cell>
        </row>
        <row r="493">
          <cell r="B493" t="str">
            <v>TOTAL</v>
          </cell>
          <cell r="D493">
            <v>656.25</v>
          </cell>
          <cell r="E493">
            <v>1541.4</v>
          </cell>
          <cell r="F493">
            <v>770.7</v>
          </cell>
          <cell r="G493">
            <v>141.75</v>
          </cell>
          <cell r="H493">
            <v>32.549999999999997</v>
          </cell>
          <cell r="I493">
            <v>3.15</v>
          </cell>
          <cell r="J493">
            <v>17.850000000000001</v>
          </cell>
          <cell r="K493">
            <v>3654</v>
          </cell>
          <cell r="L493">
            <v>9907.7999999999993</v>
          </cell>
          <cell r="M493">
            <v>36.880033912674854</v>
          </cell>
          <cell r="N493">
            <v>3163.65</v>
          </cell>
          <cell r="P493" t="str">
            <v>Trailer/container</v>
          </cell>
          <cell r="R493">
            <v>646.79999999999802</v>
          </cell>
          <cell r="S493">
            <v>1.0865730614538145</v>
          </cell>
          <cell r="T493">
            <v>94.499999999999844</v>
          </cell>
          <cell r="U493">
            <v>1.1192637731624304</v>
          </cell>
          <cell r="V493">
            <v>692.99999999999602</v>
          </cell>
          <cell r="W493">
            <v>3.2210834553452838</v>
          </cell>
          <cell r="X493">
            <v>9.4499999999999993</v>
          </cell>
          <cell r="Y493">
            <v>1.8672199170124342</v>
          </cell>
          <cell r="Z493">
            <v>1443.7499999999636</v>
          </cell>
          <cell r="AA493">
            <v>1.6043404702150246</v>
          </cell>
          <cell r="AL493" t="str">
            <v>Main</v>
          </cell>
          <cell r="AM493" t="str">
            <v>Social</v>
          </cell>
          <cell r="AN493" t="str">
            <v>Graph</v>
          </cell>
        </row>
        <row r="494">
          <cell r="P494" t="str">
            <v>Cuarto</v>
          </cell>
          <cell r="R494">
            <v>561.75000000000171</v>
          </cell>
          <cell r="S494">
            <v>0.94369575954187379</v>
          </cell>
          <cell r="T494">
            <v>38.85</v>
          </cell>
          <cell r="U494">
            <v>0.46014177341122214</v>
          </cell>
          <cell r="V494">
            <v>573.30000000000121</v>
          </cell>
          <cell r="W494">
            <v>2.664714494876574</v>
          </cell>
          <cell r="X494">
            <v>14.7</v>
          </cell>
          <cell r="Y494">
            <v>2.9045643153526761</v>
          </cell>
          <cell r="Z494">
            <v>1188.5999999999747</v>
          </cell>
          <cell r="AA494">
            <v>1.320809754387938</v>
          </cell>
        </row>
        <row r="495">
          <cell r="B495" t="str">
            <v>San Nicolas North</v>
          </cell>
          <cell r="P495" t="str">
            <v>Other type</v>
          </cell>
          <cell r="R495">
            <v>64.049999999999926</v>
          </cell>
          <cell r="S495">
            <v>0.10759895576084871</v>
          </cell>
          <cell r="T495">
            <v>14.7</v>
          </cell>
          <cell r="U495">
            <v>0.17410769804748955</v>
          </cell>
          <cell r="V495">
            <v>99.749999999999829</v>
          </cell>
          <cell r="W495">
            <v>0.4636408003906109</v>
          </cell>
          <cell r="X495">
            <v>3.15</v>
          </cell>
          <cell r="Y495">
            <v>0.62240663900414472</v>
          </cell>
          <cell r="Z495">
            <v>181.65</v>
          </cell>
          <cell r="AA495">
            <v>0.20185520097978674</v>
          </cell>
        </row>
        <row r="496">
          <cell r="P496" t="str">
            <v>Not reported</v>
          </cell>
          <cell r="R496">
            <v>52.5</v>
          </cell>
          <cell r="S496">
            <v>8.8195865377744875E-2</v>
          </cell>
          <cell r="T496">
            <v>14.7</v>
          </cell>
          <cell r="U496">
            <v>0.17410769804748955</v>
          </cell>
          <cell r="V496">
            <v>25.2</v>
          </cell>
          <cell r="W496">
            <v>0.11713030746710194</v>
          </cell>
          <cell r="X496">
            <v>140.69999999999999</v>
          </cell>
          <cell r="Y496">
            <v>27.800829875518442</v>
          </cell>
          <cell r="Z496">
            <v>233.1000000000009</v>
          </cell>
          <cell r="AA496">
            <v>0.25902806137290607</v>
          </cell>
        </row>
        <row r="497">
          <cell r="B497" t="str">
            <v>Brasil</v>
          </cell>
          <cell r="D497">
            <v>220.5</v>
          </cell>
          <cell r="E497">
            <v>362.25</v>
          </cell>
          <cell r="F497">
            <v>130.19999999999999</v>
          </cell>
          <cell r="G497">
            <v>28.35</v>
          </cell>
          <cell r="H497">
            <v>3.15</v>
          </cell>
          <cell r="I497">
            <v>0</v>
          </cell>
          <cell r="J497">
            <v>6.3</v>
          </cell>
          <cell r="K497">
            <v>720.3</v>
          </cell>
          <cell r="L497">
            <v>2338.35</v>
          </cell>
          <cell r="M497">
            <v>30.80377189043557</v>
          </cell>
          <cell r="N497">
            <v>750.75</v>
          </cell>
          <cell r="P497" t="str">
            <v>Total</v>
          </cell>
          <cell r="R497">
            <v>59526.600000058141</v>
          </cell>
          <cell r="S497">
            <v>100</v>
          </cell>
          <cell r="T497">
            <v>8443.0500000008269</v>
          </cell>
          <cell r="U497">
            <v>100</v>
          </cell>
          <cell r="V497">
            <v>21514.499999991771</v>
          </cell>
          <cell r="W497">
            <v>100</v>
          </cell>
          <cell r="X497">
            <v>506.10000000000383</v>
          </cell>
          <cell r="Y497">
            <v>100</v>
          </cell>
          <cell r="Z497">
            <v>89990.25000014258</v>
          </cell>
          <cell r="AA497">
            <v>100</v>
          </cell>
        </row>
        <row r="498">
          <cell r="B498" t="str">
            <v>Rooi Congo</v>
          </cell>
          <cell r="D498">
            <v>169.05</v>
          </cell>
          <cell r="E498">
            <v>332.85</v>
          </cell>
          <cell r="F498">
            <v>162.75</v>
          </cell>
          <cell r="G498">
            <v>35.700000000000003</v>
          </cell>
          <cell r="H498">
            <v>7.35</v>
          </cell>
          <cell r="I498">
            <v>4.2</v>
          </cell>
          <cell r="J498">
            <v>2.1</v>
          </cell>
          <cell r="K498">
            <v>815.85</v>
          </cell>
          <cell r="L498">
            <v>2297.4</v>
          </cell>
          <cell r="M498">
            <v>35.511882998171849</v>
          </cell>
          <cell r="N498">
            <v>714</v>
          </cell>
        </row>
        <row r="499">
          <cell r="B499" t="str">
            <v>Watapana Gezaag</v>
          </cell>
          <cell r="D499">
            <v>189</v>
          </cell>
          <cell r="E499">
            <v>252</v>
          </cell>
          <cell r="F499">
            <v>110.25</v>
          </cell>
          <cell r="G499">
            <v>21</v>
          </cell>
          <cell r="H499">
            <v>6.3</v>
          </cell>
          <cell r="I499">
            <v>1.05</v>
          </cell>
          <cell r="J499">
            <v>6.3</v>
          </cell>
          <cell r="K499">
            <v>565.95000000000005</v>
          </cell>
          <cell r="L499">
            <v>1819.65</v>
          </cell>
          <cell r="M499">
            <v>31.102135025966533</v>
          </cell>
          <cell r="N499">
            <v>585.9</v>
          </cell>
          <cell r="Q499" t="str">
            <v>Source: Population and Housing Census 2000</v>
          </cell>
        </row>
        <row r="500">
          <cell r="B500" t="str">
            <v>Standardville/Rooi Hundo</v>
          </cell>
          <cell r="D500">
            <v>115.5</v>
          </cell>
          <cell r="E500">
            <v>172.2</v>
          </cell>
          <cell r="F500">
            <v>67.2</v>
          </cell>
          <cell r="G500">
            <v>14.7</v>
          </cell>
          <cell r="H500">
            <v>4.2</v>
          </cell>
          <cell r="I500">
            <v>2.1</v>
          </cell>
          <cell r="J500">
            <v>3.15</v>
          </cell>
          <cell r="K500">
            <v>378</v>
          </cell>
          <cell r="L500">
            <v>1190.7</v>
          </cell>
          <cell r="M500">
            <v>31.746031746031747</v>
          </cell>
          <cell r="N500">
            <v>379.05</v>
          </cell>
        </row>
        <row r="501">
          <cell r="B501" t="str">
            <v>Kustbatterij</v>
          </cell>
          <cell r="D501">
            <v>178.5</v>
          </cell>
          <cell r="E501">
            <v>226.8</v>
          </cell>
          <cell r="F501">
            <v>86.1</v>
          </cell>
          <cell r="G501">
            <v>8.4</v>
          </cell>
          <cell r="H501">
            <v>5.25</v>
          </cell>
          <cell r="I501">
            <v>1.05</v>
          </cell>
          <cell r="J501">
            <v>6.3</v>
          </cell>
          <cell r="K501">
            <v>450.45</v>
          </cell>
          <cell r="L501">
            <v>1555.05</v>
          </cell>
          <cell r="M501">
            <v>28.966914247130322</v>
          </cell>
          <cell r="N501">
            <v>512.4</v>
          </cell>
        </row>
        <row r="502">
          <cell r="B502" t="str">
            <v>Juana Morto</v>
          </cell>
          <cell r="D502">
            <v>129.15</v>
          </cell>
          <cell r="E502">
            <v>131.25</v>
          </cell>
          <cell r="F502">
            <v>36.75</v>
          </cell>
          <cell r="G502">
            <v>3.15</v>
          </cell>
          <cell r="H502">
            <v>1.05</v>
          </cell>
          <cell r="I502">
            <v>1.05</v>
          </cell>
          <cell r="J502">
            <v>2.1</v>
          </cell>
          <cell r="K502">
            <v>223.65</v>
          </cell>
          <cell r="L502">
            <v>872.55</v>
          </cell>
          <cell r="M502">
            <v>25.63176895306859</v>
          </cell>
          <cell r="N502">
            <v>304.5</v>
          </cell>
          <cell r="P502" t="str">
            <v>Table 430. Quality of the living quarter,  Aruba born population and persons</v>
          </cell>
          <cell r="Z502" t="str">
            <v>Main</v>
          </cell>
          <cell r="AA502" t="str">
            <v>Social</v>
          </cell>
        </row>
        <row r="503">
          <cell r="B503" t="str">
            <v>San Nicolas North other</v>
          </cell>
          <cell r="D503">
            <v>0</v>
          </cell>
          <cell r="E503">
            <v>8.4</v>
          </cell>
          <cell r="F503">
            <v>2.1</v>
          </cell>
          <cell r="G503">
            <v>1.05</v>
          </cell>
          <cell r="H503">
            <v>0</v>
          </cell>
          <cell r="I503">
            <v>0</v>
          </cell>
          <cell r="J503">
            <v>0</v>
          </cell>
          <cell r="K503">
            <v>15.75</v>
          </cell>
          <cell r="L503">
            <v>44.1</v>
          </cell>
          <cell r="M503">
            <v>35.714285714285715</v>
          </cell>
          <cell r="N503">
            <v>11.55</v>
          </cell>
          <cell r="P503" t="str">
            <v xml:space="preserve">originating from developed and developing countries. </v>
          </cell>
        </row>
        <row r="504">
          <cell r="B504" t="str">
            <v>TOTAL</v>
          </cell>
          <cell r="D504">
            <v>1001.7</v>
          </cell>
          <cell r="E504">
            <v>1485.75</v>
          </cell>
          <cell r="F504">
            <v>595.35</v>
          </cell>
          <cell r="G504">
            <v>112.35</v>
          </cell>
          <cell r="H504">
            <v>27.3</v>
          </cell>
          <cell r="I504">
            <v>9.4499999999999993</v>
          </cell>
          <cell r="J504">
            <v>26.25</v>
          </cell>
          <cell r="K504">
            <v>3169.95</v>
          </cell>
          <cell r="L504">
            <v>10117.799999999999</v>
          </cell>
          <cell r="M504">
            <v>31.33042756330428</v>
          </cell>
          <cell r="N504">
            <v>3258.15</v>
          </cell>
        </row>
        <row r="505">
          <cell r="Q505" t="str">
            <v>Aruba born</v>
          </cell>
          <cell r="S505" t="str">
            <v>Developed countries</v>
          </cell>
          <cell r="U505" t="str">
            <v>Developing countries</v>
          </cell>
          <cell r="W505" t="str">
            <v xml:space="preserve">Not rep. </v>
          </cell>
          <cell r="Y505" t="str">
            <v>Total</v>
          </cell>
        </row>
        <row r="506">
          <cell r="B506" t="str">
            <v>San Nicolas South</v>
          </cell>
          <cell r="Q506" t="str">
            <v>No.</v>
          </cell>
          <cell r="R506" t="str">
            <v>Percent</v>
          </cell>
          <cell r="S506" t="str">
            <v>No.</v>
          </cell>
          <cell r="T506" t="str">
            <v>Percent</v>
          </cell>
          <cell r="U506" t="str">
            <v>No.</v>
          </cell>
          <cell r="V506" t="str">
            <v>Percent</v>
          </cell>
          <cell r="W506" t="str">
            <v>No.</v>
          </cell>
          <cell r="X506" t="str">
            <v>Percent</v>
          </cell>
          <cell r="Y506" t="str">
            <v>No.</v>
          </cell>
          <cell r="Z506" t="str">
            <v>Percent</v>
          </cell>
        </row>
        <row r="507">
          <cell r="P507" t="str">
            <v>Good</v>
          </cell>
          <cell r="Q507">
            <v>43536.150000013818</v>
          </cell>
          <cell r="R507">
            <v>72.698741101750215</v>
          </cell>
          <cell r="S507">
            <v>6604.5000000007267</v>
          </cell>
          <cell r="T507">
            <v>77.683092503397688</v>
          </cell>
          <cell r="U507">
            <v>12359.549999998113</v>
          </cell>
          <cell r="V507">
            <v>57.218549484749758</v>
          </cell>
          <cell r="W507">
            <v>147</v>
          </cell>
          <cell r="X507">
            <v>28.688524590163713</v>
          </cell>
          <cell r="Y507">
            <v>62647.20000006679</v>
          </cell>
          <cell r="Z507">
            <v>69.223004722034418</v>
          </cell>
        </row>
        <row r="508">
          <cell r="B508" t="str">
            <v>Zeewijk</v>
          </cell>
          <cell r="D508">
            <v>110.25</v>
          </cell>
          <cell r="E508">
            <v>123.9</v>
          </cell>
          <cell r="F508">
            <v>25.2</v>
          </cell>
          <cell r="G508">
            <v>4.2</v>
          </cell>
          <cell r="H508">
            <v>1.05</v>
          </cell>
          <cell r="I508">
            <v>0</v>
          </cell>
          <cell r="J508">
            <v>1.05</v>
          </cell>
          <cell r="K508">
            <v>191.1</v>
          </cell>
          <cell r="L508">
            <v>780.15</v>
          </cell>
          <cell r="M508">
            <v>24.49528936742934</v>
          </cell>
          <cell r="N508">
            <v>265.64999999999998</v>
          </cell>
          <cell r="P508" t="str">
            <v>Regular</v>
          </cell>
          <cell r="Q508">
            <v>13220.549999997516</v>
          </cell>
          <cell r="R508">
            <v>22.076305361688117</v>
          </cell>
          <cell r="S508">
            <v>1573.949999999958</v>
          </cell>
          <cell r="T508">
            <v>18.513029517102893</v>
          </cell>
          <cell r="U508">
            <v>7025.5500000007996</v>
          </cell>
          <cell r="V508">
            <v>32.524790978044571</v>
          </cell>
          <cell r="W508">
            <v>110.25</v>
          </cell>
          <cell r="X508">
            <v>21.51639344262275</v>
          </cell>
          <cell r="Y508">
            <v>21930.299999991483</v>
          </cell>
          <cell r="Z508">
            <v>24.23222842287322</v>
          </cell>
        </row>
        <row r="509">
          <cell r="B509" t="str">
            <v>Pastoor Hendrikstraat</v>
          </cell>
          <cell r="D509">
            <v>121.8</v>
          </cell>
          <cell r="E509">
            <v>151.19999999999999</v>
          </cell>
          <cell r="F509">
            <v>57.75</v>
          </cell>
          <cell r="G509">
            <v>5.25</v>
          </cell>
          <cell r="H509">
            <v>0</v>
          </cell>
          <cell r="I509">
            <v>2.1</v>
          </cell>
          <cell r="J509">
            <v>1.05</v>
          </cell>
          <cell r="K509">
            <v>292.95</v>
          </cell>
          <cell r="L509">
            <v>1031.0999999999999</v>
          </cell>
          <cell r="M509">
            <v>28.411405295315678</v>
          </cell>
          <cell r="N509">
            <v>339.15</v>
          </cell>
          <cell r="P509" t="str">
            <v>Poor</v>
          </cell>
          <cell r="Q509">
            <v>2227.0499999999683</v>
          </cell>
          <cell r="R509">
            <v>3.7188343794892087</v>
          </cell>
          <cell r="S509">
            <v>231.00000000000088</v>
          </cell>
          <cell r="T509">
            <v>2.7170556996416018</v>
          </cell>
          <cell r="U509">
            <v>1622.2499999999559</v>
          </cell>
          <cell r="V509">
            <v>7.5102080497790729</v>
          </cell>
          <cell r="W509">
            <v>40.950000000000003</v>
          </cell>
          <cell r="X509">
            <v>7.9918032786884625</v>
          </cell>
          <cell r="Y509">
            <v>4121.2500000002965</v>
          </cell>
          <cell r="Z509">
            <v>4.553839728038934</v>
          </cell>
        </row>
        <row r="510">
          <cell r="B510" t="str">
            <v>v.d. Veen Zeppenfeldstraat</v>
          </cell>
          <cell r="D510">
            <v>66.150000000000006</v>
          </cell>
          <cell r="E510">
            <v>34.65</v>
          </cell>
          <cell r="F510">
            <v>9.4499999999999993</v>
          </cell>
          <cell r="G510">
            <v>1.05</v>
          </cell>
          <cell r="H510">
            <v>0</v>
          </cell>
          <cell r="I510">
            <v>0</v>
          </cell>
          <cell r="J510">
            <v>2.1</v>
          </cell>
          <cell r="K510">
            <v>56.7</v>
          </cell>
          <cell r="L510">
            <v>282.45</v>
          </cell>
          <cell r="M510">
            <v>20.074349442379184</v>
          </cell>
          <cell r="N510">
            <v>113.4</v>
          </cell>
          <cell r="P510" t="str">
            <v>Very poor</v>
          </cell>
          <cell r="Q510">
            <v>578.55000000000098</v>
          </cell>
          <cell r="R510">
            <v>0.96609040221526954</v>
          </cell>
          <cell r="S510">
            <v>55.649999999999949</v>
          </cell>
          <cell r="T510">
            <v>0.65456341855001909</v>
          </cell>
          <cell r="U510">
            <v>412.65000000000282</v>
          </cell>
          <cell r="V510">
            <v>1.9103636010118292</v>
          </cell>
          <cell r="W510">
            <v>21</v>
          </cell>
          <cell r="X510">
            <v>4.0983606557376753</v>
          </cell>
          <cell r="Y510">
            <v>1067.8499999999799</v>
          </cell>
          <cell r="Z510">
            <v>1.1799375804879428</v>
          </cell>
        </row>
        <row r="511">
          <cell r="B511" t="str">
            <v>Village</v>
          </cell>
          <cell r="D511">
            <v>237.3</v>
          </cell>
          <cell r="E511">
            <v>67.2</v>
          </cell>
          <cell r="F511">
            <v>6.3</v>
          </cell>
          <cell r="G511">
            <v>1.05</v>
          </cell>
          <cell r="H511">
            <v>0</v>
          </cell>
          <cell r="I511">
            <v>0</v>
          </cell>
          <cell r="J511">
            <v>5.25</v>
          </cell>
          <cell r="K511">
            <v>82.95</v>
          </cell>
          <cell r="L511">
            <v>752.85</v>
          </cell>
          <cell r="M511">
            <v>11.018131101813109</v>
          </cell>
          <cell r="N511">
            <v>317.10000000000002</v>
          </cell>
          <cell r="P511" t="str">
            <v>Not reported</v>
          </cell>
          <cell r="Q511">
            <v>323.40000000000185</v>
          </cell>
          <cell r="R511">
            <v>0.5400287547773216</v>
          </cell>
          <cell r="S511">
            <v>36.75</v>
          </cell>
          <cell r="T511">
            <v>0.43225886130661684</v>
          </cell>
          <cell r="U511">
            <v>180.6</v>
          </cell>
          <cell r="V511">
            <v>0.83608788644792109</v>
          </cell>
          <cell r="W511">
            <v>193.2</v>
          </cell>
          <cell r="X511">
            <v>37.704918032786694</v>
          </cell>
          <cell r="Y511">
            <v>733.94999999999425</v>
          </cell>
          <cell r="Z511">
            <v>0.8109895464710728</v>
          </cell>
        </row>
        <row r="512">
          <cell r="B512" t="str">
            <v>Essoville</v>
          </cell>
          <cell r="D512">
            <v>159.6</v>
          </cell>
          <cell r="E512">
            <v>157.5</v>
          </cell>
          <cell r="F512">
            <v>52.5</v>
          </cell>
          <cell r="G512">
            <v>11.55</v>
          </cell>
          <cell r="H512">
            <v>0</v>
          </cell>
          <cell r="I512">
            <v>0</v>
          </cell>
          <cell r="J512">
            <v>4.2</v>
          </cell>
          <cell r="K512">
            <v>297.14999999999998</v>
          </cell>
          <cell r="L512">
            <v>1176</v>
          </cell>
          <cell r="M512">
            <v>25.267857142857146</v>
          </cell>
          <cell r="N512">
            <v>385.35</v>
          </cell>
          <cell r="P512" t="str">
            <v>Total</v>
          </cell>
          <cell r="Q512">
            <v>59885.700000059136</v>
          </cell>
          <cell r="R512">
            <v>100</v>
          </cell>
          <cell r="S512">
            <v>8501.8500000007862</v>
          </cell>
          <cell r="T512">
            <v>100</v>
          </cell>
          <cell r="U512">
            <v>21600.599999991711</v>
          </cell>
          <cell r="V512">
            <v>100</v>
          </cell>
          <cell r="W512">
            <v>512.40000000000384</v>
          </cell>
          <cell r="X512">
            <v>100</v>
          </cell>
          <cell r="Y512">
            <v>90500.550000143994</v>
          </cell>
          <cell r="Z512">
            <v>100</v>
          </cell>
        </row>
        <row r="513">
          <cell r="B513" t="str">
            <v>Lago/Esso Heights</v>
          </cell>
          <cell r="D513">
            <v>124.95</v>
          </cell>
          <cell r="E513">
            <v>147</v>
          </cell>
          <cell r="F513">
            <v>79.8</v>
          </cell>
          <cell r="G513">
            <v>18.899999999999999</v>
          </cell>
          <cell r="H513">
            <v>2.1</v>
          </cell>
          <cell r="I513">
            <v>0</v>
          </cell>
          <cell r="J513">
            <v>3.15</v>
          </cell>
          <cell r="K513">
            <v>371.7</v>
          </cell>
          <cell r="L513">
            <v>1131.9000000000001</v>
          </cell>
          <cell r="M513">
            <v>32.838589981447122</v>
          </cell>
          <cell r="N513">
            <v>375.9</v>
          </cell>
        </row>
        <row r="514">
          <cell r="B514" t="str">
            <v>Seroe Colorado</v>
          </cell>
          <cell r="D514">
            <v>4.2</v>
          </cell>
          <cell r="E514">
            <v>82.95</v>
          </cell>
          <cell r="F514">
            <v>45.15</v>
          </cell>
          <cell r="G514">
            <v>9.4499999999999993</v>
          </cell>
          <cell r="H514">
            <v>0</v>
          </cell>
          <cell r="I514">
            <v>0</v>
          </cell>
          <cell r="J514">
            <v>5.25</v>
          </cell>
          <cell r="K514">
            <v>201.6</v>
          </cell>
          <cell r="L514">
            <v>345.45</v>
          </cell>
          <cell r="M514">
            <v>58.358662613981771</v>
          </cell>
          <cell r="N514">
            <v>147</v>
          </cell>
          <cell r="P514" t="str">
            <v>Source: Population and Housing Census 2000</v>
          </cell>
        </row>
        <row r="515">
          <cell r="B515" t="str">
            <v>San Nicolas South other</v>
          </cell>
          <cell r="D515">
            <v>17.850000000000001</v>
          </cell>
          <cell r="E515">
            <v>5.25</v>
          </cell>
          <cell r="F515">
            <v>1.05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7.35</v>
          </cell>
          <cell r="L515">
            <v>42</v>
          </cell>
          <cell r="M515">
            <v>17.5</v>
          </cell>
          <cell r="N515">
            <v>24.15</v>
          </cell>
        </row>
        <row r="516">
          <cell r="B516" t="str">
            <v>TOTAL</v>
          </cell>
          <cell r="D516">
            <v>842.1</v>
          </cell>
          <cell r="E516">
            <v>769.65</v>
          </cell>
          <cell r="F516">
            <v>277.2</v>
          </cell>
          <cell r="G516">
            <v>51.45</v>
          </cell>
          <cell r="H516">
            <v>3.15</v>
          </cell>
          <cell r="I516">
            <v>2.1</v>
          </cell>
          <cell r="J516">
            <v>22.05</v>
          </cell>
          <cell r="K516">
            <v>1501.5</v>
          </cell>
          <cell r="L516">
            <v>5541.9</v>
          </cell>
          <cell r="M516">
            <v>27.093596059113302</v>
          </cell>
          <cell r="N516">
            <v>1967.7</v>
          </cell>
        </row>
        <row r="517">
          <cell r="P517" t="str">
            <v>Table 432.  Mortgages granted by FCCA</v>
          </cell>
          <cell r="W517" t="str">
            <v>Main</v>
          </cell>
          <cell r="X517" t="str">
            <v>Social</v>
          </cell>
        </row>
        <row r="518">
          <cell r="B518" t="str">
            <v>Source: Population Census 2000</v>
          </cell>
        </row>
        <row r="520">
          <cell r="R520">
            <v>1996</v>
          </cell>
          <cell r="T520">
            <v>1997</v>
          </cell>
          <cell r="V520">
            <v>1998</v>
          </cell>
          <cell r="X520">
            <v>1999</v>
          </cell>
          <cell r="Z520">
            <v>2000</v>
          </cell>
        </row>
        <row r="522">
          <cell r="B522" t="str">
            <v>Graphs Traffic</v>
          </cell>
          <cell r="G522" t="str">
            <v>Main</v>
          </cell>
          <cell r="I522" t="str">
            <v>Social</v>
          </cell>
        </row>
        <row r="523">
          <cell r="P523" t="str">
            <v>Number</v>
          </cell>
          <cell r="R523">
            <v>992</v>
          </cell>
          <cell r="T523">
            <v>167</v>
          </cell>
          <cell r="V523">
            <v>477</v>
          </cell>
          <cell r="X523">
            <v>244</v>
          </cell>
          <cell r="Z523">
            <v>277</v>
          </cell>
        </row>
        <row r="524">
          <cell r="B524" t="str">
            <v>A.</v>
          </cell>
          <cell r="C524" t="str">
            <v>Number of passenger cars per 1000 inhabitants</v>
          </cell>
        </row>
        <row r="525">
          <cell r="B525" t="str">
            <v>B.</v>
          </cell>
          <cell r="C525" t="str">
            <v>Motor vehicle inspection</v>
          </cell>
          <cell r="P525" t="str">
            <v>Amount x AF. 1000</v>
          </cell>
          <cell r="R525">
            <v>58838.400000000001</v>
          </cell>
          <cell r="T525">
            <v>8046.1</v>
          </cell>
          <cell r="V525">
            <v>35976.199999999997</v>
          </cell>
          <cell r="X525">
            <v>16793.8</v>
          </cell>
          <cell r="Z525">
            <v>22260</v>
          </cell>
        </row>
        <row r="528">
          <cell r="P528" t="str">
            <v>Source: Fundacion Cas pa Comunidad Arubano (FCCA)</v>
          </cell>
        </row>
        <row r="529">
          <cell r="B529" t="str">
            <v>Graphs living quarter</v>
          </cell>
          <cell r="G529" t="str">
            <v>Main</v>
          </cell>
          <cell r="I529" t="str">
            <v>Social</v>
          </cell>
        </row>
        <row r="531">
          <cell r="B531" t="str">
            <v>A.</v>
          </cell>
          <cell r="C531" t="str">
            <v>Electrical installations approved</v>
          </cell>
        </row>
        <row r="532">
          <cell r="B532" t="str">
            <v>B.</v>
          </cell>
        </row>
        <row r="538">
          <cell r="B538" t="str">
            <v>Table 434: Households by type. 1991 -2000</v>
          </cell>
          <cell r="K538" t="str">
            <v>Main</v>
          </cell>
          <cell r="M538" t="str">
            <v>Social</v>
          </cell>
        </row>
        <row r="540">
          <cell r="B540" t="str">
            <v>Type of Household</v>
          </cell>
          <cell r="J540">
            <v>1991</v>
          </cell>
          <cell r="M540">
            <v>2000</v>
          </cell>
        </row>
        <row r="542">
          <cell r="J542" t="str">
            <v>Absolute</v>
          </cell>
          <cell r="K542" t="str">
            <v>Percentage</v>
          </cell>
          <cell r="M542" t="str">
            <v>Absolute</v>
          </cell>
          <cell r="N542" t="str">
            <v>Percentage</v>
          </cell>
        </row>
        <row r="543">
          <cell r="B543" t="str">
            <v>All collective households</v>
          </cell>
          <cell r="J543">
            <v>19.760000000000002</v>
          </cell>
          <cell r="M543">
            <v>14.7</v>
          </cell>
        </row>
        <row r="545">
          <cell r="B545" t="str">
            <v>All non-collective households</v>
          </cell>
          <cell r="J545">
            <v>19256.64</v>
          </cell>
          <cell r="M545">
            <v>29247.75</v>
          </cell>
        </row>
        <row r="547">
          <cell r="C547" t="str">
            <v>One-person household</v>
          </cell>
          <cell r="J547">
            <v>2950.48</v>
          </cell>
          <cell r="K547">
            <v>15.306177502023202</v>
          </cell>
          <cell r="M547">
            <v>5552.4</v>
          </cell>
          <cell r="N547">
            <v>18.974487782123507</v>
          </cell>
        </row>
        <row r="548">
          <cell r="P548" t="str">
            <v>Table 436. Conjugal and consensual family nuclei by type and size.</v>
          </cell>
          <cell r="Y548" t="str">
            <v>Main</v>
          </cell>
          <cell r="Z548" t="str">
            <v>Social</v>
          </cell>
        </row>
        <row r="549">
          <cell r="C549" t="str">
            <v>Nuclear household</v>
          </cell>
        </row>
        <row r="551">
          <cell r="D551" t="str">
            <v>Married couple, no children</v>
          </cell>
          <cell r="J551">
            <v>1730.56</v>
          </cell>
          <cell r="K551">
            <v>8.9776099271648242</v>
          </cell>
          <cell r="M551">
            <v>3057.6</v>
          </cell>
          <cell r="N551">
            <v>10.448885858839569</v>
          </cell>
          <cell r="W551" t="str">
            <v xml:space="preserve">    Family nuclei consisting of indicated number of persons</v>
          </cell>
        </row>
        <row r="552">
          <cell r="D552" t="str">
            <v>Married couple with children</v>
          </cell>
          <cell r="J552">
            <v>6288.88</v>
          </cell>
          <cell r="K552">
            <v>32.624763960075533</v>
          </cell>
          <cell r="M552">
            <v>7637.7</v>
          </cell>
          <cell r="N552">
            <v>26.100685349312858</v>
          </cell>
          <cell r="T552" t="str">
            <v>Total number</v>
          </cell>
          <cell r="AE552" t="str">
            <v>Total number</v>
          </cell>
        </row>
        <row r="553">
          <cell r="D553" t="str">
            <v>Mother with children</v>
          </cell>
          <cell r="J553">
            <v>1581.84</v>
          </cell>
          <cell r="K553">
            <v>8.2060965740490968</v>
          </cell>
          <cell r="M553">
            <v>2663.85</v>
          </cell>
          <cell r="N553">
            <v>9.1033047472101618</v>
          </cell>
          <cell r="P553" t="str">
            <v>Type of family nucleus</v>
          </cell>
          <cell r="T553" t="str">
            <v>of persons</v>
          </cell>
          <cell r="U553">
            <v>2</v>
          </cell>
          <cell r="V553">
            <v>3</v>
          </cell>
          <cell r="W553">
            <v>4</v>
          </cell>
          <cell r="X553">
            <v>5</v>
          </cell>
          <cell r="Y553">
            <v>6</v>
          </cell>
          <cell r="Z553">
            <v>7</v>
          </cell>
          <cell r="AA553">
            <v>8</v>
          </cell>
          <cell r="AB553">
            <v>9</v>
          </cell>
          <cell r="AC553" t="str">
            <v>10+</v>
          </cell>
          <cell r="AE553" t="str">
            <v>of family nuclei</v>
          </cell>
        </row>
        <row r="554">
          <cell r="D554" t="str">
            <v>Father with children</v>
          </cell>
          <cell r="J554">
            <v>198.64</v>
          </cell>
          <cell r="K554">
            <v>1.0304828702454816</v>
          </cell>
          <cell r="M554">
            <v>304.5</v>
          </cell>
          <cell r="N554">
            <v>1.0405827263267431</v>
          </cell>
        </row>
        <row r="555">
          <cell r="D555" t="str">
            <v>Nuclear household not elsewhere classified</v>
          </cell>
          <cell r="M555">
            <v>29.4</v>
          </cell>
          <cell r="N555">
            <v>0.10047005633499585</v>
          </cell>
        </row>
        <row r="556">
          <cell r="D556" t="str">
            <v>Total nuclear households</v>
          </cell>
          <cell r="J556">
            <v>9799.92</v>
          </cell>
          <cell r="K556">
            <v>50.838953331534938</v>
          </cell>
          <cell r="M556">
            <v>13693.05</v>
          </cell>
          <cell r="N556">
            <v>46.793928738024327</v>
          </cell>
          <cell r="P556" t="str">
            <v>Conjugal family nucleus</v>
          </cell>
        </row>
        <row r="557">
          <cell r="T557" t="str">
            <v xml:space="preserve"> </v>
          </cell>
        </row>
        <row r="558">
          <cell r="C558" t="str">
            <v>Extended household (all members related)</v>
          </cell>
          <cell r="Q558" t="str">
            <v>Married couple, no children</v>
          </cell>
          <cell r="T558">
            <v>9502.5</v>
          </cell>
          <cell r="U558">
            <v>4751.25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E558">
            <v>4751.25</v>
          </cell>
        </row>
        <row r="559">
          <cell r="Q559" t="str">
            <v>Married couple with children</v>
          </cell>
          <cell r="T559">
            <v>39621.75</v>
          </cell>
          <cell r="U559">
            <v>0</v>
          </cell>
          <cell r="V559">
            <v>4176.8999999999996</v>
          </cell>
          <cell r="W559">
            <v>4122.3</v>
          </cell>
          <cell r="X559">
            <v>1613.85</v>
          </cell>
          <cell r="Y559">
            <v>331.8</v>
          </cell>
          <cell r="Z559">
            <v>58.8</v>
          </cell>
          <cell r="AA559">
            <v>11.55</v>
          </cell>
          <cell r="AB559">
            <v>4.2</v>
          </cell>
          <cell r="AC559">
            <v>0</v>
          </cell>
          <cell r="AE559">
            <v>10319.4</v>
          </cell>
        </row>
        <row r="560">
          <cell r="D560" t="str">
            <v>One family nucleus and other persons</v>
          </cell>
          <cell r="J560">
            <v>1540.24</v>
          </cell>
          <cell r="K560">
            <v>7.9902886431076343</v>
          </cell>
          <cell r="M560">
            <v>2174.5500000000002</v>
          </cell>
          <cell r="N560">
            <v>7.4311959524920157</v>
          </cell>
          <cell r="Q560" t="str">
            <v>Mother with children</v>
          </cell>
          <cell r="T560">
            <v>14267.4</v>
          </cell>
          <cell r="U560">
            <v>3252.9</v>
          </cell>
          <cell r="V560">
            <v>1550.85</v>
          </cell>
          <cell r="W560">
            <v>540.75</v>
          </cell>
          <cell r="X560">
            <v>136.5</v>
          </cell>
          <cell r="Y560">
            <v>32.549999999999997</v>
          </cell>
          <cell r="Z560">
            <v>7.35</v>
          </cell>
          <cell r="AA560">
            <v>2.1</v>
          </cell>
          <cell r="AB560">
            <v>0</v>
          </cell>
          <cell r="AC560">
            <v>0</v>
          </cell>
          <cell r="AE560">
            <v>5523</v>
          </cell>
        </row>
        <row r="561">
          <cell r="D561" t="str">
            <v>Two or more family nuclei and other persons</v>
          </cell>
          <cell r="J561">
            <v>347.36</v>
          </cell>
          <cell r="K561">
            <v>1.8019962233612088</v>
          </cell>
          <cell r="M561">
            <v>326.55</v>
          </cell>
          <cell r="N561">
            <v>1.11593526857799</v>
          </cell>
          <cell r="Q561" t="str">
            <v>Father with children</v>
          </cell>
          <cell r="T561">
            <v>1349.25</v>
          </cell>
          <cell r="U561">
            <v>334.95</v>
          </cell>
          <cell r="V561">
            <v>150.15</v>
          </cell>
          <cell r="W561">
            <v>40.950000000000003</v>
          </cell>
          <cell r="X561">
            <v>10.5</v>
          </cell>
          <cell r="Y561">
            <v>2.1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E561">
            <v>538.65</v>
          </cell>
        </row>
        <row r="562">
          <cell r="D562" t="str">
            <v>Two or more family nuclei without other persons</v>
          </cell>
          <cell r="J562">
            <v>1093.04</v>
          </cell>
          <cell r="K562">
            <v>5.6703533854869166</v>
          </cell>
          <cell r="M562">
            <v>1244.25</v>
          </cell>
          <cell r="N562">
            <v>4.252036312748932</v>
          </cell>
          <cell r="Q562" t="str">
            <v>TOTAL</v>
          </cell>
          <cell r="T562">
            <v>64740.9</v>
          </cell>
          <cell r="U562">
            <v>8339.1</v>
          </cell>
          <cell r="V562">
            <v>5877.9</v>
          </cell>
          <cell r="W562">
            <v>4704</v>
          </cell>
          <cell r="X562">
            <v>1760.85</v>
          </cell>
          <cell r="Y562">
            <v>366.45</v>
          </cell>
          <cell r="Z562">
            <v>66.150000000000006</v>
          </cell>
          <cell r="AA562">
            <v>13.65</v>
          </cell>
          <cell r="AB562">
            <v>4.2</v>
          </cell>
          <cell r="AC562">
            <v>0</v>
          </cell>
          <cell r="AE562">
            <v>21132.3</v>
          </cell>
        </row>
        <row r="563">
          <cell r="D563" t="str">
            <v>Persons not belonging to any family nuclei</v>
          </cell>
          <cell r="J563">
            <v>511.68</v>
          </cell>
          <cell r="K563">
            <v>2.654437550579984</v>
          </cell>
          <cell r="M563">
            <v>863.1</v>
          </cell>
          <cell r="N563">
            <v>2.9495137966916647</v>
          </cell>
        </row>
        <row r="564">
          <cell r="D564" t="str">
            <v>Total extended households</v>
          </cell>
          <cell r="J564">
            <v>3492.32</v>
          </cell>
          <cell r="K564">
            <v>18.117075802535744</v>
          </cell>
          <cell r="M564">
            <v>4608.45</v>
          </cell>
          <cell r="N564">
            <v>15.748681330510603</v>
          </cell>
          <cell r="P564" t="str">
            <v>Consensual family nucleus</v>
          </cell>
        </row>
        <row r="566">
          <cell r="C566" t="str">
            <v>Composite household (not all members related)</v>
          </cell>
          <cell r="Q566" t="str">
            <v>Couple, not married to each other, no children</v>
          </cell>
          <cell r="T566">
            <v>2660.7</v>
          </cell>
          <cell r="U566">
            <v>1330.35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E566">
            <v>1330.35</v>
          </cell>
        </row>
        <row r="567">
          <cell r="Q567" t="str">
            <v>Couple, not married to each other, with children</v>
          </cell>
          <cell r="T567">
            <v>7127.4</v>
          </cell>
          <cell r="U567">
            <v>0</v>
          </cell>
          <cell r="V567">
            <v>963.9</v>
          </cell>
          <cell r="W567">
            <v>657.3</v>
          </cell>
          <cell r="X567">
            <v>224.7</v>
          </cell>
          <cell r="Y567">
            <v>55.65</v>
          </cell>
          <cell r="Z567">
            <v>16.8</v>
          </cell>
          <cell r="AA567">
            <v>3.15</v>
          </cell>
          <cell r="AB567">
            <v>0</v>
          </cell>
          <cell r="AC567">
            <v>0</v>
          </cell>
          <cell r="AE567">
            <v>1921.5</v>
          </cell>
        </row>
        <row r="568">
          <cell r="D568" t="str">
            <v>One family nucleus and other persons</v>
          </cell>
          <cell r="J568">
            <v>1806.48</v>
          </cell>
          <cell r="K568">
            <v>9.3714594011329915</v>
          </cell>
          <cell r="M568">
            <v>2913.75</v>
          </cell>
          <cell r="N568">
            <v>9.957300226057626</v>
          </cell>
          <cell r="Q568" t="str">
            <v>TOTAL</v>
          </cell>
          <cell r="T568">
            <v>9788.1</v>
          </cell>
          <cell r="U568">
            <v>1330.35</v>
          </cell>
          <cell r="V568">
            <v>963.9</v>
          </cell>
          <cell r="W568">
            <v>657.3</v>
          </cell>
          <cell r="X568">
            <v>224.7</v>
          </cell>
          <cell r="Y568">
            <v>55.65</v>
          </cell>
          <cell r="Z568">
            <v>16.8</v>
          </cell>
          <cell r="AA568">
            <v>3.15</v>
          </cell>
          <cell r="AB568">
            <v>0</v>
          </cell>
          <cell r="AC568">
            <v>0</v>
          </cell>
          <cell r="AE568">
            <v>3251.85</v>
          </cell>
        </row>
        <row r="569">
          <cell r="D569" t="str">
            <v>Two or more family nuclei and other persons</v>
          </cell>
          <cell r="J569">
            <v>234</v>
          </cell>
          <cell r="K569">
            <v>1.2139196115457245</v>
          </cell>
          <cell r="M569">
            <v>365.4</v>
          </cell>
          <cell r="N569">
            <v>1.2486992715920915</v>
          </cell>
        </row>
        <row r="570">
          <cell r="D570" t="str">
            <v>Two or more family nuclei without other persons</v>
          </cell>
          <cell r="J570">
            <v>110.24</v>
          </cell>
          <cell r="K570">
            <v>0.57189101699487455</v>
          </cell>
          <cell r="M570">
            <v>164.85</v>
          </cell>
          <cell r="N570">
            <v>0.56334995873551252</v>
          </cell>
          <cell r="P570" t="str">
            <v>Source: Population and Housing Censuses 2000</v>
          </cell>
        </row>
        <row r="571">
          <cell r="D571" t="str">
            <v>Persons not belonging to any family nuclei</v>
          </cell>
          <cell r="J571">
            <v>863.2</v>
          </cell>
          <cell r="K571">
            <v>4.4780145670353395</v>
          </cell>
          <cell r="M571">
            <v>1922.55</v>
          </cell>
          <cell r="N571">
            <v>6.5700240410491944</v>
          </cell>
        </row>
        <row r="572">
          <cell r="D572" t="str">
            <v>Total composite households</v>
          </cell>
          <cell r="J572">
            <v>3013.92</v>
          </cell>
          <cell r="K572">
            <v>15.635284596708932</v>
          </cell>
          <cell r="M572">
            <v>5366.55</v>
          </cell>
          <cell r="N572">
            <v>18.339373497434426</v>
          </cell>
          <cell r="P572" t="str">
            <v xml:space="preserve"> Table 438.  Minimum wages (monthly AFL.),  December  31</v>
          </cell>
          <cell r="X572" t="str">
            <v>Main</v>
          </cell>
          <cell r="Y572" t="str">
            <v>Social</v>
          </cell>
          <cell r="AA572" t="str">
            <v>Table 438 a. Number of persons on welfare by age and sex, april 1999</v>
          </cell>
          <cell r="AI572" t="str">
            <v>Main</v>
          </cell>
          <cell r="AJ572" t="str">
            <v>Social</v>
          </cell>
        </row>
        <row r="574">
          <cell r="D574" t="str">
            <v>Unclear whether composite or extended</v>
          </cell>
          <cell r="J574">
            <v>0</v>
          </cell>
          <cell r="K574">
            <v>0</v>
          </cell>
          <cell r="M574">
            <v>27.3</v>
          </cell>
          <cell r="N574">
            <v>9.3293623739639023E-2</v>
          </cell>
        </row>
        <row r="575">
          <cell r="R575">
            <v>1993</v>
          </cell>
          <cell r="S575">
            <v>1994</v>
          </cell>
          <cell r="T575">
            <v>1995</v>
          </cell>
          <cell r="U575">
            <v>1996</v>
          </cell>
          <cell r="V575">
            <v>1997</v>
          </cell>
          <cell r="W575">
            <v>1998</v>
          </cell>
          <cell r="X575">
            <v>1999</v>
          </cell>
          <cell r="AA575" t="str">
            <v>Age</v>
          </cell>
          <cell r="AD575" t="str">
            <v>Male</v>
          </cell>
          <cell r="AF575" t="str">
            <v>Female</v>
          </cell>
        </row>
        <row r="576">
          <cell r="B576" t="str">
            <v>Source: Poulation and Housing Censuses, 1991 and 2000</v>
          </cell>
        </row>
        <row r="577">
          <cell r="AA577" t="str">
            <v>&lt; 20</v>
          </cell>
          <cell r="AD577">
            <v>99</v>
          </cell>
          <cell r="AF577">
            <v>26</v>
          </cell>
        </row>
        <row r="578">
          <cell r="P578" t="str">
            <v xml:space="preserve"> Industry</v>
          </cell>
          <cell r="R578">
            <v>925.4</v>
          </cell>
          <cell r="S578" t="str">
            <v>994.80</v>
          </cell>
          <cell r="T578">
            <v>1025.3499999999999</v>
          </cell>
          <cell r="U578">
            <v>1060.2</v>
          </cell>
          <cell r="V578">
            <v>1088.8499999999999</v>
          </cell>
          <cell r="W578">
            <v>1111.75</v>
          </cell>
          <cell r="X578">
            <v>1144</v>
          </cell>
          <cell r="AA578" t="str">
            <v>20-25</v>
          </cell>
          <cell r="AD578">
            <v>148</v>
          </cell>
          <cell r="AF578">
            <v>31</v>
          </cell>
        </row>
        <row r="579">
          <cell r="P579" t="str">
            <v xml:space="preserve"> Service / Trade</v>
          </cell>
          <cell r="R579">
            <v>876.7</v>
          </cell>
          <cell r="S579" t="str">
            <v>994.80</v>
          </cell>
          <cell r="T579">
            <v>1025.3499999999999</v>
          </cell>
          <cell r="U579">
            <v>1060.2</v>
          </cell>
          <cell r="V579">
            <v>1088.8499999999999</v>
          </cell>
          <cell r="W579">
            <v>1111.75</v>
          </cell>
          <cell r="X579">
            <v>1144</v>
          </cell>
          <cell r="AA579" t="str">
            <v>26-30</v>
          </cell>
          <cell r="AD579">
            <v>148</v>
          </cell>
          <cell r="AF579">
            <v>56</v>
          </cell>
        </row>
        <row r="580">
          <cell r="P580" t="str">
            <v xml:space="preserve"> Domestic  servants</v>
          </cell>
          <cell r="R580">
            <v>436.1</v>
          </cell>
          <cell r="S580" t="str">
            <v>464.00</v>
          </cell>
          <cell r="T580">
            <v>478.4</v>
          </cell>
          <cell r="U580">
            <v>494.65</v>
          </cell>
          <cell r="V580">
            <v>508.05</v>
          </cell>
          <cell r="W580">
            <v>518.75</v>
          </cell>
          <cell r="X580">
            <v>533.79999999999995</v>
          </cell>
          <cell r="AA580" t="str">
            <v>31-35</v>
          </cell>
          <cell r="AD580">
            <v>144</v>
          </cell>
          <cell r="AF580">
            <v>98</v>
          </cell>
        </row>
        <row r="581">
          <cell r="B581" t="str">
            <v>Table 437. Social security funds</v>
          </cell>
          <cell r="H581" t="str">
            <v>Main</v>
          </cell>
          <cell r="J581" t="str">
            <v>Social</v>
          </cell>
          <cell r="AA581" t="str">
            <v>36-40</v>
          </cell>
          <cell r="AD581">
            <v>170</v>
          </cell>
          <cell r="AF581">
            <v>150</v>
          </cell>
        </row>
        <row r="582">
          <cell r="AA582" t="str">
            <v>41-45</v>
          </cell>
          <cell r="AD582">
            <v>184</v>
          </cell>
          <cell r="AF582">
            <v>154</v>
          </cell>
        </row>
        <row r="583">
          <cell r="P583" t="str">
            <v xml:space="preserve"> Source:  Department  of  Labour  </v>
          </cell>
          <cell r="AA583" t="str">
            <v>46-50</v>
          </cell>
          <cell r="AD583">
            <v>151</v>
          </cell>
          <cell r="AF583">
            <v>125</v>
          </cell>
        </row>
        <row r="584">
          <cell r="E584">
            <v>1995</v>
          </cell>
          <cell r="F584">
            <v>1996</v>
          </cell>
          <cell r="G584">
            <v>1997</v>
          </cell>
          <cell r="H584">
            <v>1998</v>
          </cell>
          <cell r="I584">
            <v>1999</v>
          </cell>
          <cell r="J584">
            <v>2000</v>
          </cell>
          <cell r="AA584" t="str">
            <v>51-55</v>
          </cell>
          <cell r="AD584">
            <v>129</v>
          </cell>
          <cell r="AF584">
            <v>105</v>
          </cell>
        </row>
        <row r="585">
          <cell r="AA585" t="str">
            <v>56-60</v>
          </cell>
          <cell r="AD585">
            <v>120</v>
          </cell>
          <cell r="AF585">
            <v>77</v>
          </cell>
        </row>
        <row r="586">
          <cell r="M586" t="str">
            <v xml:space="preserve">Table 439.  Welfare benefits </v>
          </cell>
          <cell r="R586" t="str">
            <v>Main</v>
          </cell>
          <cell r="T586" t="str">
            <v>Social</v>
          </cell>
          <cell r="AA586" t="str">
            <v>=60</v>
          </cell>
          <cell r="AD586">
            <v>34</v>
          </cell>
          <cell r="AF586">
            <v>24</v>
          </cell>
        </row>
        <row r="587">
          <cell r="G587" t="str">
            <v>x  AFl.  1000</v>
          </cell>
          <cell r="AA587" t="str">
            <v>Total</v>
          </cell>
          <cell r="AD587">
            <v>1327</v>
          </cell>
          <cell r="AF587">
            <v>846</v>
          </cell>
        </row>
        <row r="589">
          <cell r="B589" t="str">
            <v xml:space="preserve"> General  Old  Age  Insurance:</v>
          </cell>
          <cell r="O589" t="str">
            <v>Number of persons</v>
          </cell>
          <cell r="R589" t="str">
            <v>Total amount paid</v>
          </cell>
          <cell r="AA589" t="str">
            <v xml:space="preserve">Directie Sociale Zaken, stand van zaken april 1999. </v>
          </cell>
        </row>
        <row r="590">
          <cell r="C590" t="str">
            <v>Premiums  received</v>
          </cell>
          <cell r="E590">
            <v>94597</v>
          </cell>
          <cell r="F590">
            <v>100179</v>
          </cell>
          <cell r="G590">
            <v>103746</v>
          </cell>
          <cell r="H590">
            <v>96530</v>
          </cell>
          <cell r="I590">
            <v>114338</v>
          </cell>
          <cell r="J590">
            <v>118759</v>
          </cell>
          <cell r="O590" t="str">
            <v>January</v>
          </cell>
          <cell r="R590" t="str">
            <v xml:space="preserve">          x Af. 1000</v>
          </cell>
        </row>
        <row r="591">
          <cell r="C591" t="str">
            <v>Amount  paid</v>
          </cell>
          <cell r="E591">
            <v>89465</v>
          </cell>
          <cell r="F591">
            <v>96050</v>
          </cell>
          <cell r="G591">
            <v>101487</v>
          </cell>
          <cell r="H591">
            <v>109570</v>
          </cell>
          <cell r="I591">
            <v>111389</v>
          </cell>
          <cell r="J591">
            <v>115580</v>
          </cell>
        </row>
        <row r="593">
          <cell r="B593" t="str">
            <v xml:space="preserve"> General  Widow's  and  Orphans  Insurance:</v>
          </cell>
          <cell r="M593">
            <v>1996</v>
          </cell>
          <cell r="O593">
            <v>3090</v>
          </cell>
          <cell r="R593">
            <v>1029.8</v>
          </cell>
        </row>
        <row r="594">
          <cell r="C594" t="str">
            <v>Premiums  received</v>
          </cell>
          <cell r="E594">
            <v>16694</v>
          </cell>
          <cell r="F594">
            <v>17675</v>
          </cell>
          <cell r="G594">
            <v>18308</v>
          </cell>
          <cell r="H594">
            <v>17035</v>
          </cell>
          <cell r="I594">
            <v>20311</v>
          </cell>
          <cell r="J594">
            <v>20952</v>
          </cell>
          <cell r="M594">
            <v>1997</v>
          </cell>
          <cell r="O594">
            <v>3462</v>
          </cell>
          <cell r="R594">
            <v>1699.5</v>
          </cell>
        </row>
        <row r="595">
          <cell r="C595" t="str">
            <v>Amount  paid</v>
          </cell>
          <cell r="E595">
            <v>7750</v>
          </cell>
          <cell r="F595">
            <v>8093</v>
          </cell>
          <cell r="G595">
            <v>8591</v>
          </cell>
          <cell r="H595">
            <v>9269</v>
          </cell>
          <cell r="I595">
            <v>9332</v>
          </cell>
          <cell r="J595">
            <v>9983</v>
          </cell>
          <cell r="M595">
            <v>1998</v>
          </cell>
          <cell r="O595">
            <v>3577</v>
          </cell>
          <cell r="R595">
            <v>1770.2</v>
          </cell>
        </row>
        <row r="596">
          <cell r="M596">
            <v>1999</v>
          </cell>
          <cell r="O596">
            <v>3551</v>
          </cell>
          <cell r="R596">
            <v>1777</v>
          </cell>
        </row>
        <row r="597">
          <cell r="B597" t="str">
            <v xml:space="preserve"> Accident  Insurance:</v>
          </cell>
          <cell r="M597">
            <v>2000</v>
          </cell>
          <cell r="O597">
            <v>3493</v>
          </cell>
          <cell r="R597">
            <v>1757.9</v>
          </cell>
        </row>
        <row r="598">
          <cell r="C598" t="str">
            <v>Premiums  received</v>
          </cell>
          <cell r="E598">
            <v>9200</v>
          </cell>
          <cell r="F598">
            <v>12731</v>
          </cell>
          <cell r="G598">
            <v>10559</v>
          </cell>
          <cell r="H598">
            <v>11945</v>
          </cell>
          <cell r="I598">
            <v>14334</v>
          </cell>
          <cell r="J598">
            <v>11090</v>
          </cell>
        </row>
        <row r="599">
          <cell r="C599" t="str">
            <v>Amount  paid</v>
          </cell>
          <cell r="E599">
            <v>4153</v>
          </cell>
          <cell r="F599">
            <v>4019</v>
          </cell>
          <cell r="G599">
            <v>6413</v>
          </cell>
          <cell r="H599">
            <v>4563</v>
          </cell>
          <cell r="I599">
            <v>4473</v>
          </cell>
          <cell r="J599">
            <v>4654</v>
          </cell>
          <cell r="M599" t="str">
            <v>Source: Department of Social Affairs</v>
          </cell>
        </row>
        <row r="601">
          <cell r="B601" t="str">
            <v xml:space="preserve"> Illness  Insurance:</v>
          </cell>
          <cell r="M601" t="str">
            <v>Table 440.  Geriatric homes,  December  31th</v>
          </cell>
          <cell r="T601" t="str">
            <v>Main</v>
          </cell>
          <cell r="V601" t="str">
            <v>Social</v>
          </cell>
        </row>
        <row r="602">
          <cell r="C602" t="str">
            <v>Premiums  received</v>
          </cell>
          <cell r="E602">
            <v>36800</v>
          </cell>
          <cell r="F602">
            <v>49749</v>
          </cell>
          <cell r="G602">
            <v>43466</v>
          </cell>
          <cell r="H602">
            <v>53848</v>
          </cell>
          <cell r="I602">
            <v>47870</v>
          </cell>
          <cell r="J602">
            <v>38640</v>
          </cell>
        </row>
        <row r="603">
          <cell r="C603" t="str">
            <v>Amount  paid,</v>
          </cell>
          <cell r="E603">
            <v>35712</v>
          </cell>
          <cell r="F603">
            <v>42450</v>
          </cell>
          <cell r="G603">
            <v>48315</v>
          </cell>
          <cell r="H603">
            <v>55317</v>
          </cell>
          <cell r="I603">
            <v>51968</v>
          </cell>
          <cell r="J603">
            <v>56582</v>
          </cell>
          <cell r="Q603">
            <v>1995</v>
          </cell>
          <cell r="R603">
            <v>1996</v>
          </cell>
          <cell r="S603">
            <v>1997</v>
          </cell>
          <cell r="T603">
            <v>1998</v>
          </cell>
          <cell r="U603">
            <v>1999</v>
          </cell>
          <cell r="V603">
            <v>2000</v>
          </cell>
        </row>
        <row r="604">
          <cell r="C604" t="str">
            <v xml:space="preserve">     of which: </v>
          </cell>
        </row>
        <row r="605">
          <cell r="C605" t="str">
            <v xml:space="preserve">      Sickness  benefits</v>
          </cell>
          <cell r="E605">
            <v>11456</v>
          </cell>
          <cell r="F605">
            <v>14214</v>
          </cell>
          <cell r="G605">
            <v>17269</v>
          </cell>
          <cell r="H605">
            <v>18548</v>
          </cell>
          <cell r="I605">
            <v>18933</v>
          </cell>
          <cell r="J605">
            <v>14988</v>
          </cell>
        </row>
        <row r="606">
          <cell r="C606" t="str">
            <v xml:space="preserve">      Medical  cost</v>
          </cell>
          <cell r="E606">
            <v>24248</v>
          </cell>
          <cell r="F606">
            <v>28236</v>
          </cell>
          <cell r="G606">
            <v>31046</v>
          </cell>
          <cell r="H606">
            <v>36769</v>
          </cell>
          <cell r="I606">
            <v>33035</v>
          </cell>
          <cell r="J606">
            <v>41594</v>
          </cell>
          <cell r="Q606" t="str">
            <v>NUMBER OF BEDS</v>
          </cell>
        </row>
        <row r="608">
          <cell r="M608" t="str">
            <v xml:space="preserve"> Huize  Maria  Stella  -  Savaneta</v>
          </cell>
          <cell r="Q608">
            <v>104</v>
          </cell>
          <cell r="R608">
            <v>104</v>
          </cell>
          <cell r="S608">
            <v>104</v>
          </cell>
          <cell r="T608">
            <v>100</v>
          </cell>
          <cell r="U608">
            <v>100</v>
          </cell>
          <cell r="V608">
            <v>101</v>
          </cell>
        </row>
        <row r="609">
          <cell r="B609" t="str">
            <v xml:space="preserve"> Source:  Social  Insurance  Bank Aruba</v>
          </cell>
          <cell r="M609" t="str">
            <v xml:space="preserve"> Verpleegtehuis  Oranjestad</v>
          </cell>
          <cell r="Q609">
            <v>104</v>
          </cell>
          <cell r="R609">
            <v>104</v>
          </cell>
          <cell r="S609">
            <v>104</v>
          </cell>
          <cell r="T609">
            <v>104</v>
          </cell>
          <cell r="U609">
            <v>104</v>
          </cell>
          <cell r="V609">
            <v>104</v>
          </cell>
        </row>
        <row r="610">
          <cell r="M610" t="str">
            <v xml:space="preserve"> Verpleegtehuis  San  Nicolas</v>
          </cell>
          <cell r="Q610">
            <v>48</v>
          </cell>
          <cell r="R610">
            <v>48</v>
          </cell>
          <cell r="S610">
            <v>48</v>
          </cell>
          <cell r="T610">
            <v>44</v>
          </cell>
          <cell r="U610">
            <v>48</v>
          </cell>
          <cell r="V610">
            <v>48</v>
          </cell>
        </row>
        <row r="612">
          <cell r="F612" t="str">
            <v>Main</v>
          </cell>
          <cell r="H612" t="str">
            <v>Social</v>
          </cell>
          <cell r="O612" t="str">
            <v xml:space="preserve">       T O T A L</v>
          </cell>
          <cell r="Q612">
            <v>256</v>
          </cell>
          <cell r="R612">
            <v>256</v>
          </cell>
          <cell r="S612">
            <v>256</v>
          </cell>
          <cell r="T612">
            <v>248</v>
          </cell>
          <cell r="U612">
            <v>252</v>
          </cell>
          <cell r="V612">
            <v>253</v>
          </cell>
        </row>
        <row r="613">
          <cell r="B613" t="str">
            <v>Table 441. Subsidy of institutions and homes for the elderly</v>
          </cell>
        </row>
        <row r="614">
          <cell r="M614" t="str">
            <v xml:space="preserve"> Source:  S.A.B.A. ( = Foundation for the care of the elderly)</v>
          </cell>
        </row>
        <row r="615">
          <cell r="D615" t="str">
            <v>Sal.subsidy</v>
          </cell>
          <cell r="F615" t="str">
            <v>Expl. Subsidy</v>
          </cell>
          <cell r="H615" t="str">
            <v>Inv. Subsidy</v>
          </cell>
        </row>
        <row r="617">
          <cell r="B617" t="str">
            <v>Casa Cuna</v>
          </cell>
          <cell r="D617">
            <v>820000</v>
          </cell>
          <cell r="F617">
            <v>140000</v>
          </cell>
          <cell r="H617">
            <v>3500</v>
          </cell>
          <cell r="N617" t="str">
            <v>Main</v>
          </cell>
          <cell r="P617" t="str">
            <v>Social</v>
          </cell>
        </row>
        <row r="618">
          <cell r="B618" t="str">
            <v>Imeldahof</v>
          </cell>
          <cell r="D618">
            <v>1204600</v>
          </cell>
          <cell r="F618">
            <v>114800</v>
          </cell>
          <cell r="L618" t="str">
            <v xml:space="preserve">Table 442. Benefits payed to the handicapped by age, 1999. </v>
          </cell>
        </row>
        <row r="619">
          <cell r="B619" t="str">
            <v>Cas pa Hubentud</v>
          </cell>
          <cell r="D619">
            <v>307500</v>
          </cell>
          <cell r="F619">
            <v>94700</v>
          </cell>
        </row>
        <row r="620">
          <cell r="B620" t="str">
            <v>SABA</v>
          </cell>
          <cell r="D620">
            <v>8200000</v>
          </cell>
          <cell r="F620">
            <v>1530600</v>
          </cell>
          <cell r="H620">
            <v>950000</v>
          </cell>
          <cell r="L620" t="str">
            <v>Age</v>
          </cell>
          <cell r="O620" t="str">
            <v>Number</v>
          </cell>
        </row>
        <row r="622">
          <cell r="B622" t="str">
            <v xml:space="preserve">Source: SER: 'De maatschappelijke zorg in Aruba, 1999. </v>
          </cell>
          <cell r="L622" t="str">
            <v>&lt; 20</v>
          </cell>
          <cell r="O622">
            <v>16</v>
          </cell>
        </row>
        <row r="623">
          <cell r="L623" t="str">
            <v>20-25</v>
          </cell>
          <cell r="O623">
            <v>41</v>
          </cell>
        </row>
        <row r="624">
          <cell r="L624" t="str">
            <v>26-30</v>
          </cell>
          <cell r="O624">
            <v>89</v>
          </cell>
        </row>
        <row r="625">
          <cell r="L625" t="str">
            <v>31-35</v>
          </cell>
          <cell r="O625">
            <v>64</v>
          </cell>
        </row>
        <row r="626">
          <cell r="L626" t="str">
            <v>36-40</v>
          </cell>
          <cell r="O626">
            <v>121</v>
          </cell>
        </row>
        <row r="627">
          <cell r="L627" t="str">
            <v>41-45</v>
          </cell>
          <cell r="O627">
            <v>138</v>
          </cell>
        </row>
        <row r="628">
          <cell r="L628" t="str">
            <v>46-50</v>
          </cell>
          <cell r="O628">
            <v>140</v>
          </cell>
        </row>
        <row r="629">
          <cell r="L629" t="str">
            <v>51-55</v>
          </cell>
          <cell r="O629">
            <v>177</v>
          </cell>
        </row>
        <row r="630">
          <cell r="L630" t="str">
            <v>56-60</v>
          </cell>
          <cell r="O630">
            <v>245</v>
          </cell>
        </row>
        <row r="631">
          <cell r="L631" t="str">
            <v>=60</v>
          </cell>
          <cell r="O631">
            <v>63</v>
          </cell>
        </row>
        <row r="632">
          <cell r="L632" t="str">
            <v>Total</v>
          </cell>
          <cell r="O632">
            <v>1094</v>
          </cell>
        </row>
        <row r="634">
          <cell r="L634" t="str">
            <v xml:space="preserve">Directie Sociale Zaken, stand van zaken april 1999. </v>
          </cell>
        </row>
      </sheetData>
      <sheetData sheetId="6">
        <row r="3">
          <cell r="D3" t="str">
            <v>Definitions of demographic and social indicators</v>
          </cell>
        </row>
      </sheetData>
      <sheetData sheetId="7">
        <row r="18">
          <cell r="B18" t="str">
            <v>Table P-A1.</v>
          </cell>
          <cell r="C18" t="str">
            <v xml:space="preserve">Population by single years of age and sex </v>
          </cell>
        </row>
        <row r="19">
          <cell r="B19" t="str">
            <v>Table P-A2.</v>
          </cell>
          <cell r="C19" t="str">
            <v xml:space="preserve">Population by place of residence and sex </v>
          </cell>
        </row>
        <row r="20">
          <cell r="B20" t="str">
            <v>Table P-A3.</v>
          </cell>
          <cell r="C20" t="str">
            <v xml:space="preserve">Population by place of residence, age and sex </v>
          </cell>
        </row>
        <row r="26">
          <cell r="B26" t="str">
            <v>Table P-H1.</v>
          </cell>
          <cell r="C26" t="str">
            <v>Female population 14 years of age and over by age and sex and number of children ever born</v>
          </cell>
        </row>
        <row r="27">
          <cell r="B27" t="str">
            <v>Table P-H2.</v>
          </cell>
          <cell r="C27" t="str">
            <v>Female population 14 years of age and over by age, marital status, and number of children ever born</v>
          </cell>
        </row>
        <row r="28">
          <cell r="B28" t="str">
            <v>Table P-H.3.</v>
          </cell>
          <cell r="C28" t="str">
            <v xml:space="preserve">Female population 14 years of age and over by education attained, age of female, and number of children ever born. </v>
          </cell>
        </row>
        <row r="34">
          <cell r="B34" t="str">
            <v>Table P-G1.</v>
          </cell>
          <cell r="C34" t="str">
            <v xml:space="preserve">Population by marital status, age and sex </v>
          </cell>
        </row>
        <row r="35">
          <cell r="B35" t="str">
            <v>Table P-G2.</v>
          </cell>
          <cell r="C35" t="str">
            <v xml:space="preserve">Persons 14 years of age and over living together on a durable basis, married or not married to their partner, by marital status, age and sex </v>
          </cell>
        </row>
        <row r="41">
          <cell r="B41" t="str">
            <v>Table P-H.4.</v>
          </cell>
          <cell r="C41" t="str">
            <v xml:space="preserve">Female population 14 years of age and over by age and number of children deceased </v>
          </cell>
        </row>
        <row r="48">
          <cell r="B48" t="str">
            <v>Table P-E1.</v>
          </cell>
          <cell r="C48" t="str">
            <v xml:space="preserve">Number of persons with particular type(s) of handicap, age and sex </v>
          </cell>
        </row>
        <row r="49">
          <cell r="B49" t="str">
            <v>Table P-E2.</v>
          </cell>
          <cell r="C49" t="str">
            <v xml:space="preserve">Handicapped persons by type of handicap, cause of handicap, age and sex </v>
          </cell>
        </row>
        <row r="50">
          <cell r="B50" t="str">
            <v>Table P-E3.</v>
          </cell>
          <cell r="C50" t="str">
            <v xml:space="preserve">Handicapped persons by type of household and size of household </v>
          </cell>
        </row>
        <row r="51">
          <cell r="B51" t="str">
            <v>Table P-E4.</v>
          </cell>
          <cell r="C51" t="str">
            <v xml:space="preserve">Handicapped persons by age, sex and type of household </v>
          </cell>
        </row>
        <row r="52">
          <cell r="B52" t="str">
            <v>Table P-E5.</v>
          </cell>
          <cell r="C52" t="str">
            <v xml:space="preserve">Number of persons with high blood pressure, diabetes or joint illness by age and sex </v>
          </cell>
        </row>
        <row r="53">
          <cell r="B53" t="str">
            <v>Table P-E6.</v>
          </cell>
          <cell r="C53" t="str">
            <v xml:space="preserve">Persons with limitations with type of limitation age and sex  </v>
          </cell>
        </row>
        <row r="54">
          <cell r="B54" t="str">
            <v>Table P-E7.</v>
          </cell>
          <cell r="C54" t="str">
            <v xml:space="preserve">Number of persons by health conditions, age and sex </v>
          </cell>
        </row>
        <row r="55">
          <cell r="B55" t="str">
            <v>Table P-E8.</v>
          </cell>
          <cell r="C55" t="str">
            <v xml:space="preserve">Persons six years of age and older who did physical exercise during the week prior to the census </v>
          </cell>
        </row>
        <row r="61">
          <cell r="B61" t="str">
            <v>Table P-A4.</v>
          </cell>
          <cell r="C61" t="str">
            <v xml:space="preserve">Population by country of nationality, age and sex </v>
          </cell>
        </row>
        <row r="62">
          <cell r="B62" t="str">
            <v>Table P-C1.</v>
          </cell>
          <cell r="C62" t="str">
            <v xml:space="preserve">Native and foreign-born population by single years of age and sex </v>
          </cell>
        </row>
        <row r="63">
          <cell r="B63" t="str">
            <v>Table P-C2.</v>
          </cell>
          <cell r="C63" t="str">
            <v xml:space="preserve">Native and foreign-born population by age, sex and marital status </v>
          </cell>
        </row>
        <row r="64">
          <cell r="B64" t="str">
            <v>Table P-C3.</v>
          </cell>
          <cell r="C64" t="str">
            <v xml:space="preserve">Native and foreign-born population by place of residence and sex </v>
          </cell>
        </row>
        <row r="65">
          <cell r="B65" t="str">
            <v>Table P-C4.</v>
          </cell>
          <cell r="C65" t="str">
            <v xml:space="preserve">Native and foreign-born population by Dutch or other nationality, sex and (for foreign-born population) duration of settlement in Aruba (years)  </v>
          </cell>
        </row>
        <row r="66">
          <cell r="B66" t="str">
            <v>Table P-C5.</v>
          </cell>
          <cell r="C66" t="str">
            <v xml:space="preserve">Foreign-born population by Dutch or other nationality, duration of settlement in Aruba, age and sex </v>
          </cell>
        </row>
        <row r="67">
          <cell r="B67" t="str">
            <v>Table P-C6.</v>
          </cell>
          <cell r="C67" t="str">
            <v xml:space="preserve">Foreign-born population by country or region birth, age and sex </v>
          </cell>
        </row>
        <row r="68">
          <cell r="B68" t="str">
            <v>Table P-C7.</v>
          </cell>
          <cell r="C68" t="str">
            <v xml:space="preserve">Foreign-born population by age and period of most recent settlement in Aruba </v>
          </cell>
        </row>
        <row r="69">
          <cell r="B69" t="str">
            <v>Table P-C8.</v>
          </cell>
          <cell r="C69" t="str">
            <v xml:space="preserve">Native population by age and period of most recent return-migration to Aruba </v>
          </cell>
        </row>
        <row r="70">
          <cell r="B70" t="str">
            <v>Table P-C9.</v>
          </cell>
          <cell r="C70" t="str">
            <v>Foreign-born population by period of most recent settlement in Aruba and by country or region of birth</v>
          </cell>
        </row>
        <row r="71">
          <cell r="B71" t="str">
            <v>Table P-C10.</v>
          </cell>
          <cell r="C71" t="str">
            <v>Native population by period of most recent return-migration to Aruba and by country or region of previous settlement</v>
          </cell>
        </row>
        <row r="72">
          <cell r="B72" t="str">
            <v>Table P-F9.</v>
          </cell>
          <cell r="C72" t="str">
            <v xml:space="preserve">Foreign-born population not attending school 14 years of age and over by country or region of  study and level of educational attainment </v>
          </cell>
        </row>
        <row r="73">
          <cell r="B73" t="str">
            <v>Table P-I.4.</v>
          </cell>
          <cell r="C73" t="str">
            <v xml:space="preserve">Population 14 years of age and over by activity status and country of nationality (and for Dutch nationals by country of birth) </v>
          </cell>
        </row>
        <row r="74">
          <cell r="B74" t="str">
            <v>Table P-I.5.</v>
          </cell>
          <cell r="C74" t="str">
            <v xml:space="preserve">Foreign-born population 14 years of age and over by activity status, Dutch or other nationality, sex, and duration of settlement in Aruba (years) </v>
          </cell>
        </row>
        <row r="80">
          <cell r="B80" t="str">
            <v>Table P-D1.</v>
          </cell>
          <cell r="C80" t="str">
            <v xml:space="preserve">Population by language most spoken in the household by age and sex </v>
          </cell>
        </row>
        <row r="81">
          <cell r="B81" t="str">
            <v>Table P-D2.</v>
          </cell>
          <cell r="C81" t="str">
            <v xml:space="preserve">Population by language most spoken in the household by place of residence and sex </v>
          </cell>
        </row>
        <row r="82">
          <cell r="B82" t="str">
            <v>Table P-D3.</v>
          </cell>
          <cell r="C82" t="str">
            <v xml:space="preserve">Population by language most spoken in the household by region of residence, age and sex </v>
          </cell>
        </row>
        <row r="88">
          <cell r="B88" t="str">
            <v>Table P-A5.</v>
          </cell>
          <cell r="C88" t="str">
            <v xml:space="preserve">Population by religion, age and sex </v>
          </cell>
        </row>
        <row r="94">
          <cell r="B94" t="str">
            <v>Table P-F1.</v>
          </cell>
          <cell r="C94" t="str">
            <v xml:space="preserve">School-attending population by age and sex </v>
          </cell>
        </row>
        <row r="95">
          <cell r="B95" t="str">
            <v>Table P-F2.</v>
          </cell>
          <cell r="C95" t="str">
            <v xml:space="preserve">School-attending population by region of residence, age and sex </v>
          </cell>
        </row>
        <row r="96">
          <cell r="B96" t="str">
            <v>Table P-F3.</v>
          </cell>
          <cell r="C96" t="str">
            <v xml:space="preserve">School-attending population by ISCED level of program, age and sex </v>
          </cell>
        </row>
        <row r="97">
          <cell r="B97" t="str">
            <v>Table P-F4.</v>
          </cell>
          <cell r="C97" t="str">
            <v>School-attending population by region of residence, region of school and ISCED level of  program</v>
          </cell>
        </row>
        <row r="98">
          <cell r="B98" t="str">
            <v>Table P-F5.</v>
          </cell>
          <cell r="C98" t="str">
            <v xml:space="preserve">School-attending population by means of transportation to school and region of residence and school </v>
          </cell>
        </row>
        <row r="99">
          <cell r="B99" t="str">
            <v>Table P-F6.</v>
          </cell>
          <cell r="C99" t="str">
            <v xml:space="preserve">School-attending children under 14, type of day-care after school, type of  conjugal family to which they belong, and work status of parent(s) </v>
          </cell>
        </row>
        <row r="100">
          <cell r="B100" t="str">
            <v>Table P-F7.</v>
          </cell>
          <cell r="C100" t="str">
            <v xml:space="preserve">Population not attending school 14 years of age and over by age, sex and level of educational attainment </v>
          </cell>
        </row>
        <row r="101">
          <cell r="B101" t="str">
            <v>Table P-F8.</v>
          </cell>
          <cell r="C101" t="str">
            <v xml:space="preserve">Native population not attending school 14 years of age and over by country or region of study and level of educational attainment </v>
          </cell>
        </row>
        <row r="102">
          <cell r="B102" t="str">
            <v>Table P-F9.</v>
          </cell>
          <cell r="C102" t="str">
            <v xml:space="preserve">Foreign-born population not attending school 14 years of age and over by country or region of study and level of educational attainment </v>
          </cell>
        </row>
        <row r="103">
          <cell r="B103" t="str">
            <v>Table P-F10.</v>
          </cell>
          <cell r="C103" t="str">
            <v xml:space="preserve">Literate / illiterate population by region of residence, age and sex </v>
          </cell>
        </row>
        <row r="109">
          <cell r="B109" t="str">
            <v>Table H-E.1.</v>
          </cell>
          <cell r="C109" t="str">
            <v xml:space="preserve">Number of automobiles by location of the living quarters to which they belong </v>
          </cell>
        </row>
        <row r="110">
          <cell r="B110" t="str">
            <v>Table H-E.2.</v>
          </cell>
          <cell r="C110" t="str">
            <v xml:space="preserve">Housing units by number of automobiles and location of the housing unit </v>
          </cell>
        </row>
        <row r="111">
          <cell r="B111" t="str">
            <v>Table H-E.3.</v>
          </cell>
          <cell r="C111" t="str">
            <v xml:space="preserve">Households in housing units in possession of at least one automobile by place of residence and by availability of parking space on the premises </v>
          </cell>
        </row>
        <row r="117">
          <cell r="B117" t="str">
            <v>Table H-F.1.</v>
          </cell>
          <cell r="C117" t="str">
            <v xml:space="preserve">Housing units by location and availability connections </v>
          </cell>
        </row>
        <row r="118">
          <cell r="B118" t="str">
            <v>Table H-F.3.</v>
          </cell>
          <cell r="C118" t="str">
            <v xml:space="preserve">Housing units by location and availability of commodities </v>
          </cell>
        </row>
        <row r="124">
          <cell r="B124" t="str">
            <v>Table H-B.1.</v>
          </cell>
          <cell r="C124" t="str">
            <v xml:space="preserve">Households &amp; pop. occupying housing units by type, tenure of household  &amp;, for tenant households, ownership of housing unit occupied </v>
          </cell>
        </row>
        <row r="125">
          <cell r="B125" t="str">
            <v>Table H-B.2.</v>
          </cell>
          <cell r="C125" t="str">
            <v xml:space="preserve">Housing units by location of the housing unit, tenure of household and, for tenant households, ownership of housing unit occupied </v>
          </cell>
        </row>
        <row r="126">
          <cell r="B126" t="str">
            <v>Table H-B.3.</v>
          </cell>
          <cell r="C126" t="str">
            <v xml:space="preserve">Rented housing units by rent paid, type of owner and, for privately-owned housing units, tenure of household </v>
          </cell>
        </row>
        <row r="127">
          <cell r="B127" t="str">
            <v>Table H-B.4.</v>
          </cell>
          <cell r="C127" t="str">
            <v xml:space="preserve">Rented housing units by rent paid, type of owner, and number of rooms </v>
          </cell>
        </row>
        <row r="128">
          <cell r="B128" t="str">
            <v>Table H-B.5.</v>
          </cell>
          <cell r="C128" t="str">
            <v xml:space="preserve">Rented housing units by rent paid, tenure of household, and number of rooms </v>
          </cell>
        </row>
        <row r="129">
          <cell r="B129" t="str">
            <v>Table H-B.6.</v>
          </cell>
          <cell r="C129" t="str">
            <v>Housing units by location and period of construction</v>
          </cell>
        </row>
        <row r="130">
          <cell r="B130" t="str">
            <v>Table H-B.7.</v>
          </cell>
          <cell r="C130" t="str">
            <v xml:space="preserve">Housing units by type, period of construction, and type of owner </v>
          </cell>
        </row>
        <row r="131">
          <cell r="B131" t="str">
            <v>Table H-B.8.</v>
          </cell>
          <cell r="C131" t="str">
            <v xml:space="preserve">Housing units by tenure of household, type of housing unit, and number of rooms </v>
          </cell>
        </row>
        <row r="132">
          <cell r="B132" t="str">
            <v>Table H-B.9.</v>
          </cell>
          <cell r="C132" t="str">
            <v>Housing units by number of rooms, availability of kitchen, and number of bedrooms</v>
          </cell>
        </row>
        <row r="133">
          <cell r="B133" t="str">
            <v xml:space="preserve">Table H-B.10. </v>
          </cell>
          <cell r="C133" t="str">
            <v xml:space="preserve">Housing units by type, total area, and number of rooms </v>
          </cell>
        </row>
        <row r="134">
          <cell r="B134" t="str">
            <v>Table H-B.11.</v>
          </cell>
          <cell r="C134" t="str">
            <v xml:space="preserve">Housing units by period of construction, number of stories of the building in which the housing unit is situated, and number of rooms </v>
          </cell>
        </row>
        <row r="135">
          <cell r="B135" t="str">
            <v>Table H-B.12.</v>
          </cell>
          <cell r="C135" t="str">
            <v xml:space="preserve">Housing units by type, number of conjugal family nuclei, and number of rooms </v>
          </cell>
        </row>
        <row r="136">
          <cell r="B136" t="str">
            <v>Table H-B.13.</v>
          </cell>
          <cell r="C136" t="str">
            <v xml:space="preserve">Housing units by type, number of occupants, and number of rooms </v>
          </cell>
        </row>
        <row r="137">
          <cell r="B137" t="str">
            <v xml:space="preserve">Table H-B.14. </v>
          </cell>
          <cell r="C137" t="str">
            <v xml:space="preserve">Housing units by type, number of occupants, and number of bedrooms </v>
          </cell>
        </row>
        <row r="138">
          <cell r="B138" t="str">
            <v>Table H-C.1.</v>
          </cell>
          <cell r="C138" t="str">
            <v xml:space="preserve">Housing units by construction material of exterior walls, roofing material, and type of  housing unit </v>
          </cell>
        </row>
        <row r="139">
          <cell r="B139" t="str">
            <v>Table H-C.2.</v>
          </cell>
          <cell r="C139" t="str">
            <v xml:space="preserve">Housing units by construction material of exterior walls, roofing material, and period of  construction </v>
          </cell>
        </row>
        <row r="140">
          <cell r="B140" t="str">
            <v>Table H-C.3.</v>
          </cell>
          <cell r="C140" t="str">
            <v xml:space="preserve">Households and population occupying housing units by quality of construction, type of housing unit, and period of construction </v>
          </cell>
        </row>
        <row r="141">
          <cell r="B141" t="str">
            <v>Table H-C.4.</v>
          </cell>
          <cell r="C141" t="str">
            <v xml:space="preserve">Households &amp; population occupying housing units by quality of construction , type of owner of the housing unit, and period of construction  </v>
          </cell>
        </row>
        <row r="142">
          <cell r="B142" t="str">
            <v>Table H-C.5.</v>
          </cell>
          <cell r="C142" t="str">
            <v>Households and population occupying housing units by tenure of household and quality of  construction</v>
          </cell>
        </row>
        <row r="143">
          <cell r="B143" t="str">
            <v>Table H-C.6.</v>
          </cell>
          <cell r="C143" t="str">
            <v>Housing units by construction material of exterior walls, roofing material, and quality of construction</v>
          </cell>
        </row>
        <row r="144">
          <cell r="B144" t="str">
            <v>Table H-D.1.</v>
          </cell>
          <cell r="C144" t="str">
            <v>Housing units by number of bathrooms / number of toilets, type of housing unit, and period of construction</v>
          </cell>
        </row>
        <row r="145">
          <cell r="B145" t="str">
            <v>Table H-D.2.</v>
          </cell>
          <cell r="C145" t="str">
            <v>Housing units by number of toilets, type of toilet waste disposal, and period of construction</v>
          </cell>
        </row>
        <row r="146">
          <cell r="B146" t="str">
            <v>Table H-D.3.</v>
          </cell>
          <cell r="C146" t="str">
            <v xml:space="preserve">Housing units by region, availability of rainwater tank or well, and period of construction </v>
          </cell>
        </row>
        <row r="147">
          <cell r="B147" t="str">
            <v>Table H-D.4.</v>
          </cell>
          <cell r="C147" t="str">
            <v xml:space="preserve">Housing units by location and water usage </v>
          </cell>
        </row>
        <row r="148">
          <cell r="B148" t="str">
            <v>Table H-F.2.</v>
          </cell>
          <cell r="C148" t="str">
            <v>Housing units by location and inconveniences in the neighborhood of the living quarter</v>
          </cell>
        </row>
        <row r="154">
          <cell r="B154" t="str">
            <v>Table H-A.1.</v>
          </cell>
          <cell r="C154" t="str">
            <v xml:space="preserve">Households and population in households by type of living quarters </v>
          </cell>
        </row>
        <row r="155">
          <cell r="B155" t="str">
            <v>Table H-A.2.</v>
          </cell>
          <cell r="C155" t="str">
            <v xml:space="preserve">Households and population in households by type and location of the living quarters </v>
          </cell>
        </row>
        <row r="156">
          <cell r="B156" t="str">
            <v>Table H-A.3.</v>
          </cell>
          <cell r="C156" t="str">
            <v xml:space="preserve">Non-collective households and population occupying housing units by type and location of  the housing unit </v>
          </cell>
        </row>
        <row r="157">
          <cell r="B157" t="str">
            <v>Table P-B1.</v>
          </cell>
          <cell r="C157" t="str">
            <v xml:space="preserve">Population in non-collective households by relationship to reference person, age and sex </v>
          </cell>
        </row>
        <row r="158">
          <cell r="B158" t="str">
            <v>Table P-B2.</v>
          </cell>
          <cell r="C158" t="str">
            <v>Population in non-collective households by relationship to reference person and age, and by age and sex of reference person</v>
          </cell>
        </row>
        <row r="159">
          <cell r="B159" t="str">
            <v>Table P-B3.</v>
          </cell>
          <cell r="C159" t="str">
            <v>Population in non-collective households by relationship to ref. person, marital status and sex, and pop. in collective hh by marital status and sex</v>
          </cell>
        </row>
        <row r="160">
          <cell r="B160" t="str">
            <v>Table P-B4.</v>
          </cell>
          <cell r="C160" t="str">
            <v xml:space="preserve">Households by type and size </v>
          </cell>
        </row>
        <row r="161">
          <cell r="B161" t="str">
            <v>Table P-B5.</v>
          </cell>
          <cell r="C161" t="str">
            <v xml:space="preserve">Conjugal and consensual family nuclei by type and size </v>
          </cell>
        </row>
        <row r="162">
          <cell r="B162" t="str">
            <v>Table P-B6.</v>
          </cell>
          <cell r="C162" t="str">
            <v xml:space="preserve">Population by age, sex and type of household </v>
          </cell>
        </row>
        <row r="163">
          <cell r="B163" t="str">
            <v>Table P-B7.</v>
          </cell>
          <cell r="C163" t="str">
            <v xml:space="preserve">Population in households by type of household, sex and marital status </v>
          </cell>
        </row>
        <row r="169">
          <cell r="B169" t="str">
            <v xml:space="preserve">Table  P-I.1. </v>
          </cell>
          <cell r="C169" t="str">
            <v>Population 14 years of age and over by activity status, age, and sex.</v>
          </cell>
        </row>
        <row r="170">
          <cell r="B170" t="str">
            <v xml:space="preserve">Table  P-I.2. </v>
          </cell>
          <cell r="C170" t="str">
            <v>Population 14 years of age and over by place of residence and activity status.</v>
          </cell>
        </row>
        <row r="171">
          <cell r="B171" t="str">
            <v xml:space="preserve">Table  P-I.3. </v>
          </cell>
          <cell r="C171" t="str">
            <v>Population 14 years of age and over by activity status, age, sex and marital status.</v>
          </cell>
        </row>
        <row r="172">
          <cell r="B172" t="str">
            <v xml:space="preserve">Table  P-I.4. </v>
          </cell>
          <cell r="C172" t="str">
            <v xml:space="preserve">Population 14 years of age and over by activity status and country of nationality (and for Dutch nationals by country of birth). </v>
          </cell>
        </row>
        <row r="173">
          <cell r="B173" t="str">
            <v xml:space="preserve">Table  P-I.5. </v>
          </cell>
          <cell r="C173" t="str">
            <v>Foreign-born population 14 years of age and over by activity status, Dutch or other nationality, sex and duration of settlement in Aruba (years).</v>
          </cell>
        </row>
        <row r="174">
          <cell r="B174" t="str">
            <v xml:space="preserve">Table  P-I.6. </v>
          </cell>
          <cell r="C174" t="str">
            <v>Employed and unemployed population by branch of industry (ISIC major division), age, and sex.</v>
          </cell>
        </row>
        <row r="175">
          <cell r="B175" t="str">
            <v>Table  P-I.7.</v>
          </cell>
          <cell r="C175" t="str">
            <v>Employed and unemployed population, attending or not-attending school by branch of industry (ISIC major division) and level of education.</v>
          </cell>
        </row>
        <row r="176">
          <cell r="B176" t="str">
            <v xml:space="preserve">Table  P-I.8. </v>
          </cell>
          <cell r="C176" t="str">
            <v>Employed and unemployed population by major occupational group (ISCO major group), age, and sex.</v>
          </cell>
        </row>
        <row r="177">
          <cell r="B177" t="str">
            <v xml:space="preserve">Table  P-I.9. </v>
          </cell>
          <cell r="C177" t="str">
            <v>Employed and unemployed population, attending or not-attending regular school by (ISCO) major occupational group and level of education.</v>
          </cell>
        </row>
        <row r="178">
          <cell r="B178" t="str">
            <v xml:space="preserve">Table  P-I.10. </v>
          </cell>
          <cell r="C178" t="str">
            <v>Employed population by sex and place of work.</v>
          </cell>
        </row>
        <row r="179">
          <cell r="B179" t="str">
            <v xml:space="preserve">Table  P-I.11. </v>
          </cell>
          <cell r="C179" t="str">
            <v>Employed population by means of transportation to work and region of residence and work.</v>
          </cell>
        </row>
        <row r="180">
          <cell r="B180" t="str">
            <v xml:space="preserve">Table  P-I.12. </v>
          </cell>
          <cell r="C180" t="str">
            <v>Employed population by economic sector, age, and sex.</v>
          </cell>
        </row>
        <row r="181">
          <cell r="B181" t="str">
            <v xml:space="preserve">Table  P-I.13. </v>
          </cell>
          <cell r="C181" t="str">
            <v>Employed population, attending or not attending regular school, by economic sector and level of education.</v>
          </cell>
        </row>
        <row r="182">
          <cell r="B182" t="str">
            <v xml:space="preserve">Table  P-I.14. </v>
          </cell>
          <cell r="C182" t="str">
            <v>Employed population by status in employment, age, and sex.</v>
          </cell>
        </row>
        <row r="183">
          <cell r="B183" t="str">
            <v xml:space="preserve">Table  P-I.15. </v>
          </cell>
          <cell r="C183" t="str">
            <v>Employed population by (full) months worked at present employment, age, and sex.</v>
          </cell>
        </row>
        <row r="184">
          <cell r="B184" t="str">
            <v xml:space="preserve">Table  P-I.16. </v>
          </cell>
          <cell r="C184" t="str">
            <v>Employed population by hours worked during the week before the census, age and sex</v>
          </cell>
        </row>
        <row r="185">
          <cell r="B185" t="str">
            <v>Table  P-I.17.</v>
          </cell>
          <cell r="C185" t="str">
            <v>Employed population by hours worked during the week before the census, branch of industry (ISIC major division), and sex.</v>
          </cell>
        </row>
        <row r="186">
          <cell r="B186" t="str">
            <v xml:space="preserve">Table  P-I.18. </v>
          </cell>
          <cell r="C186" t="str">
            <v>Person-hours worked by employed population during the week before the census, by branch of industry (ISIC major division), age, and sex.</v>
          </cell>
        </row>
        <row r="193">
          <cell r="B193" t="str">
            <v xml:space="preserve">Table  P-I.19. </v>
          </cell>
          <cell r="C193" t="str">
            <v>Unemployed population by duration of unemployment (in months), branch of industry (ISIC major division), and sex.</v>
          </cell>
        </row>
        <row r="194">
          <cell r="B194" t="str">
            <v xml:space="preserve">Table  P-I.20. </v>
          </cell>
          <cell r="C194" t="str">
            <v>Unemployed population by duration of unemployment (in months), major occupational group (ISCO major group), and sex.</v>
          </cell>
        </row>
        <row r="197">
          <cell r="B197" t="str">
            <v>Income</v>
          </cell>
        </row>
      </sheetData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ualpopchange"/>
      <sheetName val="Popgrowth"/>
      <sheetName val="pop2025"/>
      <sheetName val="pop2010"/>
      <sheetName val="%in urbanareas"/>
    </sheetNames>
    <sheetDataSet>
      <sheetData sheetId="0"/>
      <sheetData sheetId="1">
        <row r="2">
          <cell r="S2" t="str">
            <v>Population</v>
          </cell>
        </row>
        <row r="3">
          <cell r="S3" t="str">
            <v>Density Mid-year</v>
          </cell>
        </row>
        <row r="4">
          <cell r="E4" t="str">
            <v>death rate</v>
          </cell>
          <cell r="G4" t="str">
            <v>birth rate</v>
          </cell>
          <cell r="I4" t="str">
            <v>n.g. rate</v>
          </cell>
          <cell r="O4" t="str">
            <v>n.m. rate</v>
          </cell>
        </row>
        <row r="6">
          <cell r="E6">
            <v>4.7375402690922881</v>
          </cell>
          <cell r="G6">
            <v>20.690130411563047</v>
          </cell>
          <cell r="I6">
            <v>15.952590142470758</v>
          </cell>
          <cell r="O6">
            <v>-11.057677119197493</v>
          </cell>
          <cell r="S6">
            <v>322.48333333333335</v>
          </cell>
        </row>
        <row r="7">
          <cell r="E7">
            <v>4.9228974768006308</v>
          </cell>
          <cell r="G7">
            <v>17.204411739480953</v>
          </cell>
          <cell r="I7">
            <v>12.281514262680322</v>
          </cell>
          <cell r="O7">
            <v>-8.5121597322284117</v>
          </cell>
          <cell r="S7">
            <v>323.88333333333333</v>
          </cell>
        </row>
        <row r="8">
          <cell r="E8">
            <v>5.1071997806303449</v>
          </cell>
          <cell r="G8">
            <v>16.487000634115407</v>
          </cell>
          <cell r="I8">
            <v>11.379800853485062</v>
          </cell>
          <cell r="O8">
            <v>-13.416185667431723</v>
          </cell>
          <cell r="S8">
            <v>324.1611111111111</v>
          </cell>
        </row>
        <row r="9">
          <cell r="E9">
            <v>4.9060811390342218</v>
          </cell>
          <cell r="G9">
            <v>16.605197701346597</v>
          </cell>
          <cell r="I9">
            <v>11.699116562312376</v>
          </cell>
          <cell r="O9">
            <v>-11.542076821255822</v>
          </cell>
          <cell r="S9">
            <v>323.86111111111109</v>
          </cell>
        </row>
        <row r="10">
          <cell r="E10">
            <v>5.1398026315789478</v>
          </cell>
          <cell r="G10">
            <v>16.121847587719298</v>
          </cell>
          <cell r="I10">
            <v>10.982044956140349</v>
          </cell>
          <cell r="O10">
            <v>-8.6179257205123214</v>
          </cell>
          <cell r="S10">
            <v>324.26666666666665</v>
          </cell>
        </row>
        <row r="11">
          <cell r="E11">
            <v>5.4626152270399455</v>
          </cell>
          <cell r="G11">
            <v>16.95117787640833</v>
          </cell>
          <cell r="I11">
            <v>11.488562649368385</v>
          </cell>
          <cell r="O11">
            <v>-6.6224463341359936</v>
          </cell>
          <cell r="S11">
            <v>325.44444444444446</v>
          </cell>
        </row>
        <row r="12">
          <cell r="E12">
            <v>4.8319041785762895</v>
          </cell>
          <cell r="G12">
            <v>18.000544439907443</v>
          </cell>
          <cell r="I12">
            <v>13.168640261331154</v>
          </cell>
          <cell r="O12">
            <v>-11.352427273294253</v>
          </cell>
          <cell r="S12">
            <v>326.53333333333336</v>
          </cell>
        </row>
        <row r="13">
          <cell r="E13">
            <v>5.3724383774560316</v>
          </cell>
          <cell r="G13">
            <v>17.992600226385768</v>
          </cell>
          <cell r="I13">
            <v>12.620161848929737</v>
          </cell>
          <cell r="O13">
            <v>-0.38818169215308984</v>
          </cell>
          <cell r="S13">
            <v>328.8388888888889</v>
          </cell>
        </row>
        <row r="14">
          <cell r="E14">
            <v>4.8072910581047923</v>
          </cell>
          <cell r="G14">
            <v>18.778480695721846</v>
          </cell>
          <cell r="I14">
            <v>13.971189637617055</v>
          </cell>
          <cell r="O14">
            <v>-2.1016632813937264</v>
          </cell>
          <cell r="S14">
            <v>332.82777777777778</v>
          </cell>
        </row>
        <row r="15">
          <cell r="E15">
            <v>5.2342189125373579</v>
          </cell>
          <cell r="G15">
            <v>17.353829896141207</v>
          </cell>
          <cell r="I15">
            <v>12.119610983603849</v>
          </cell>
          <cell r="O15">
            <v>-2.1874000427861091</v>
          </cell>
          <cell r="S15">
            <v>336.46111111111111</v>
          </cell>
        </row>
        <row r="16">
          <cell r="E16">
            <v>5.1080357725700107</v>
          </cell>
          <cell r="G16">
            <v>16.907108819113521</v>
          </cell>
          <cell r="I16">
            <v>11.79907304654351</v>
          </cell>
          <cell r="O16">
            <v>1.6522699919533039</v>
          </cell>
          <cell r="S16">
            <v>340.42222222222222</v>
          </cell>
        </row>
        <row r="17">
          <cell r="E17">
            <v>5.4477084270746294</v>
          </cell>
          <cell r="G17">
            <v>18.207237899337919</v>
          </cell>
          <cell r="I17">
            <v>12.759529472263289</v>
          </cell>
          <cell r="O17">
            <v>4.6053760876201508</v>
          </cell>
          <cell r="S17">
            <v>345.71111111111111</v>
          </cell>
        </row>
        <row r="18">
          <cell r="E18">
            <v>5.1350534967647574</v>
          </cell>
          <cell r="G18">
            <v>18.584760178693504</v>
          </cell>
          <cell r="I18">
            <v>13.449706681928745</v>
          </cell>
          <cell r="O18">
            <v>-9.2134314340269299</v>
          </cell>
          <cell r="S18">
            <v>349.45</v>
          </cell>
        </row>
        <row r="19">
          <cell r="E19">
            <v>5.411009947185951</v>
          </cell>
          <cell r="G19">
            <v>17.966497100087484</v>
          </cell>
          <cell r="I19">
            <v>12.555487152901533</v>
          </cell>
          <cell r="O19">
            <v>-54.967882258266926</v>
          </cell>
          <cell r="S19">
            <v>342.92222222222222</v>
          </cell>
        </row>
        <row r="20">
          <cell r="E20">
            <v>6.2907774199469371</v>
          </cell>
          <cell r="G20">
            <v>16.920022026064174</v>
          </cell>
          <cell r="I20">
            <v>10.629244606117236</v>
          </cell>
          <cell r="O20">
            <v>-26.901156684620837</v>
          </cell>
          <cell r="S20">
            <v>332.93888888888887</v>
          </cell>
        </row>
        <row r="21">
          <cell r="E21">
            <v>6.2546487254040164</v>
          </cell>
          <cell r="G21">
            <v>16.769220366488604</v>
          </cell>
          <cell r="I21">
            <v>10.514571641084586</v>
          </cell>
          <cell r="O21">
            <v>-20.156938063924251</v>
          </cell>
          <cell r="S21">
            <v>328.64444444444445</v>
          </cell>
        </row>
        <row r="22">
          <cell r="E22">
            <v>5.6464797990864497</v>
          </cell>
          <cell r="G22">
            <v>15.995550236815047</v>
          </cell>
          <cell r="I22">
            <v>10.349070437728598</v>
          </cell>
          <cell r="O22">
            <v>5.0873646599501754</v>
          </cell>
          <cell r="S22">
            <v>329.60555555555555</v>
          </cell>
        </row>
        <row r="23">
          <cell r="E23">
            <v>6.1547624956569216</v>
          </cell>
          <cell r="G23">
            <v>18.877913998775664</v>
          </cell>
          <cell r="I23">
            <v>12.723151503118743</v>
          </cell>
          <cell r="O23">
            <v>8.902171135596042</v>
          </cell>
          <cell r="S23">
            <v>335.78333333333336</v>
          </cell>
        </row>
        <row r="24">
          <cell r="E24">
            <v>6.6771844273398031</v>
          </cell>
          <cell r="G24">
            <v>18.167041162690634</v>
          </cell>
          <cell r="I24">
            <v>11.489856735350831</v>
          </cell>
          <cell r="O24">
            <v>41.322528128850891</v>
          </cell>
          <cell r="S24">
            <v>348.61666666666667</v>
          </cell>
        </row>
        <row r="25">
          <cell r="E25">
            <v>6.505617010711612</v>
          </cell>
          <cell r="G25">
            <v>17.545451937979802</v>
          </cell>
          <cell r="I25">
            <v>11.03983492726819</v>
          </cell>
          <cell r="O25">
            <v>35.515512911623773</v>
          </cell>
          <cell r="S25">
            <v>366.35008322948204</v>
          </cell>
        </row>
        <row r="26">
          <cell r="E26">
            <v>6.1444822838924722</v>
          </cell>
          <cell r="G26">
            <v>18.723280921672341</v>
          </cell>
          <cell r="I26">
            <v>12.578798637779869</v>
          </cell>
          <cell r="O26">
            <v>34.466991814204519</v>
          </cell>
          <cell r="S26">
            <v>383.36111111111109</v>
          </cell>
        </row>
        <row r="27">
          <cell r="E27">
            <v>5.4556782380361044</v>
          </cell>
          <cell r="G27">
            <v>18.144880110085253</v>
          </cell>
          <cell r="I27">
            <v>12.68920187204915</v>
          </cell>
          <cell r="O27">
            <v>70.272392827241163</v>
          </cell>
          <cell r="S27">
            <v>409.35942991705332</v>
          </cell>
        </row>
        <row r="28">
          <cell r="E28">
            <v>5.5544780708452848</v>
          </cell>
          <cell r="G28">
            <v>16.946957455131201</v>
          </cell>
          <cell r="I28">
            <v>11.392479384285917</v>
          </cell>
          <cell r="O28">
            <v>10.615418500732435</v>
          </cell>
          <cell r="S28">
            <v>431.08360747926338</v>
          </cell>
        </row>
        <row r="29">
          <cell r="E29">
            <v>6.3154693873354297</v>
          </cell>
          <cell r="G29">
            <v>17.781053691724157</v>
          </cell>
          <cell r="I29">
            <v>11.465584304388727</v>
          </cell>
          <cell r="O29">
            <v>22.496182848805748</v>
          </cell>
          <cell r="S29">
            <v>443.35580275551814</v>
          </cell>
        </row>
        <row r="30">
          <cell r="E30">
            <v>5.6492046123582149</v>
          </cell>
          <cell r="G30">
            <v>17.489648394763599</v>
          </cell>
          <cell r="I30">
            <v>11.840443782405384</v>
          </cell>
          <cell r="O30">
            <v>33.000249596512049</v>
          </cell>
          <cell r="S30">
            <v>461.22520502366564</v>
          </cell>
        </row>
        <row r="31">
          <cell r="E31">
            <v>5.7589562232174449</v>
          </cell>
          <cell r="G31">
            <v>16.882895809311503</v>
          </cell>
          <cell r="I31">
            <v>11.123939586094057</v>
          </cell>
          <cell r="O31">
            <v>21.749032920004012</v>
          </cell>
          <cell r="S31">
            <v>479.44644899011206</v>
          </cell>
        </row>
        <row r="32">
          <cell r="E32">
            <v>5.7094037583236048</v>
          </cell>
          <cell r="G32">
            <v>14.867061271674336</v>
          </cell>
          <cell r="I32">
            <v>9.1576575133507312</v>
          </cell>
          <cell r="O32">
            <v>7.387890405435332</v>
          </cell>
          <cell r="S32">
            <v>491.39203922395615</v>
          </cell>
        </row>
        <row r="33">
          <cell r="E33">
            <v>6.2570958121797675</v>
          </cell>
          <cell r="G33">
            <v>13.952989057106754</v>
          </cell>
          <cell r="I33">
            <v>7.6958932449269861</v>
          </cell>
          <cell r="O33">
            <v>2.9201953760269319</v>
          </cell>
          <cell r="S33">
            <v>498.1011575050378</v>
          </cell>
        </row>
        <row r="34">
          <cell r="E34" t="str">
            <v>-</v>
          </cell>
          <cell r="G34" t="str">
            <v>-</v>
          </cell>
          <cell r="I34" t="str">
            <v>-</v>
          </cell>
          <cell r="O34" t="str">
            <v>-</v>
          </cell>
          <cell r="S34">
            <v>504.0784338535077</v>
          </cell>
        </row>
        <row r="35">
          <cell r="E35" t="str">
            <v>-</v>
          </cell>
          <cell r="G35" t="str">
            <v>-</v>
          </cell>
          <cell r="I35" t="str">
            <v>-</v>
          </cell>
          <cell r="O35" t="str">
            <v>-</v>
          </cell>
        </row>
      </sheetData>
      <sheetData sheetId="2"/>
      <sheetData sheetId="3">
        <row r="2">
          <cell r="E2">
            <v>2010</v>
          </cell>
        </row>
        <row r="3">
          <cell r="E3" t="str">
            <v>Males</v>
          </cell>
          <cell r="F3" t="str">
            <v>Females</v>
          </cell>
          <cell r="G3" t="str">
            <v>Total</v>
          </cell>
        </row>
        <row r="5">
          <cell r="E5">
            <v>42500</v>
          </cell>
          <cell r="F5">
            <v>47175</v>
          </cell>
          <cell r="G5">
            <v>89675</v>
          </cell>
        </row>
        <row r="6">
          <cell r="E6">
            <v>45337</v>
          </cell>
          <cell r="F6">
            <v>49889</v>
          </cell>
          <cell r="G6">
            <v>95226</v>
          </cell>
        </row>
        <row r="7">
          <cell r="E7">
            <v>46337</v>
          </cell>
          <cell r="F7">
            <v>50573</v>
          </cell>
          <cell r="G7">
            <v>96910</v>
          </cell>
        </row>
      </sheetData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urism Dashboard"/>
      <sheetName val="Tables"/>
      <sheetName val="Publish"/>
      <sheetName val="Data-entry"/>
      <sheetName val="Lookup"/>
      <sheetName val="Table D.3."/>
      <sheetName val="Calculation"/>
      <sheetName val="Sheet2"/>
      <sheetName val="Sheet1"/>
    </sheetNames>
    <sheetDataSet>
      <sheetData sheetId="0" refreshError="1"/>
      <sheetData sheetId="1" refreshError="1"/>
      <sheetData sheetId="2" refreshError="1"/>
      <sheetData sheetId="3">
        <row r="3">
          <cell r="V3">
            <v>1</v>
          </cell>
        </row>
        <row r="11">
          <cell r="V11" t="str">
            <v>1. Visitors</v>
          </cell>
        </row>
        <row r="43">
          <cell r="A43">
            <v>2014</v>
          </cell>
        </row>
        <row r="84">
          <cell r="H84" t="b">
            <v>1</v>
          </cell>
        </row>
        <row r="85">
          <cell r="H85" t="b">
            <v>1</v>
          </cell>
        </row>
        <row r="86">
          <cell r="H86" t="b">
            <v>1</v>
          </cell>
        </row>
        <row r="87">
          <cell r="H87" t="b">
            <v>1</v>
          </cell>
        </row>
        <row r="88">
          <cell r="H88" t="b">
            <v>1</v>
          </cell>
        </row>
        <row r="89">
          <cell r="H89" t="b">
            <v>1</v>
          </cell>
        </row>
        <row r="90">
          <cell r="H90" t="b">
            <v>1</v>
          </cell>
        </row>
        <row r="91">
          <cell r="H91" t="b">
            <v>1</v>
          </cell>
        </row>
        <row r="92">
          <cell r="H92" t="b">
            <v>1</v>
          </cell>
        </row>
        <row r="93">
          <cell r="H93" t="b">
            <v>1</v>
          </cell>
        </row>
        <row r="94">
          <cell r="H94" t="b">
            <v>1</v>
          </cell>
        </row>
        <row r="95">
          <cell r="H95" t="b">
            <v>1</v>
          </cell>
        </row>
        <row r="96">
          <cell r="H96" t="b">
            <v>1</v>
          </cell>
        </row>
        <row r="97">
          <cell r="H97" t="b">
            <v>1</v>
          </cell>
        </row>
        <row r="98">
          <cell r="H98" t="b">
            <v>1</v>
          </cell>
        </row>
        <row r="99">
          <cell r="H99" t="b">
            <v>1</v>
          </cell>
        </row>
        <row r="100">
          <cell r="H100" t="b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mortrategender"/>
      <sheetName val="under5mortrate"/>
      <sheetName val="lifeexpgender"/>
      <sheetName val="malariamortrate"/>
      <sheetName val="maternalmortrate"/>
      <sheetName val="mortmajorcause"/>
      <sheetName val="under5mortmeasles"/>
      <sheetName val="under5mortdiarrhea"/>
      <sheetName val="tot. pop."/>
    </sheetNames>
    <sheetDataSet>
      <sheetData sheetId="0">
        <row r="1">
          <cell r="A1" t="str">
            <v>Mortality trends in Aruba since 1972</v>
          </cell>
        </row>
        <row r="2">
          <cell r="A2" t="str">
            <v>Year</v>
          </cell>
          <cell r="C2" t="str">
            <v>Infant Mortality Rate (per live birth)</v>
          </cell>
        </row>
        <row r="4">
          <cell r="A4">
            <v>1973</v>
          </cell>
          <cell r="C4">
            <v>36.9</v>
          </cell>
        </row>
        <row r="5">
          <cell r="A5">
            <v>1974</v>
          </cell>
          <cell r="C5">
            <v>21.8</v>
          </cell>
        </row>
        <row r="6">
          <cell r="A6">
            <v>1975</v>
          </cell>
          <cell r="C6">
            <v>28.9</v>
          </cell>
        </row>
        <row r="7">
          <cell r="A7">
            <v>1976</v>
          </cell>
          <cell r="C7">
            <v>26.6</v>
          </cell>
        </row>
        <row r="8">
          <cell r="A8">
            <v>1977</v>
          </cell>
          <cell r="C8">
            <v>32.200000000000003</v>
          </cell>
        </row>
        <row r="9">
          <cell r="A9">
            <v>1978</v>
          </cell>
          <cell r="C9">
            <v>27.4</v>
          </cell>
        </row>
        <row r="10">
          <cell r="A10">
            <v>1979</v>
          </cell>
          <cell r="C10">
            <v>17.8</v>
          </cell>
        </row>
        <row r="11">
          <cell r="A11">
            <v>1980</v>
          </cell>
          <cell r="C11">
            <v>9.8000000000000007</v>
          </cell>
        </row>
        <row r="12">
          <cell r="A12">
            <v>1981</v>
          </cell>
          <cell r="C12">
            <v>9.5</v>
          </cell>
        </row>
        <row r="13">
          <cell r="A13">
            <v>1982</v>
          </cell>
          <cell r="C13">
            <v>7.7</v>
          </cell>
        </row>
        <row r="14">
          <cell r="A14">
            <v>1983</v>
          </cell>
          <cell r="C14">
            <v>8.8000000000000007</v>
          </cell>
        </row>
        <row r="15">
          <cell r="A15">
            <v>1984</v>
          </cell>
          <cell r="C15">
            <v>16.2</v>
          </cell>
        </row>
        <row r="16">
          <cell r="A16">
            <v>1985</v>
          </cell>
          <cell r="C16">
            <v>5.4</v>
          </cell>
        </row>
        <row r="17">
          <cell r="A17">
            <v>1986</v>
          </cell>
          <cell r="C17">
            <v>9.8000000000000007</v>
          </cell>
        </row>
        <row r="18">
          <cell r="A18">
            <v>1987</v>
          </cell>
          <cell r="C18">
            <v>4.9000000000000004</v>
          </cell>
        </row>
        <row r="19">
          <cell r="A19">
            <v>1988</v>
          </cell>
          <cell r="C19">
            <v>6.3</v>
          </cell>
        </row>
        <row r="20">
          <cell r="A20">
            <v>1989</v>
          </cell>
          <cell r="C20">
            <v>3.5</v>
          </cell>
        </row>
        <row r="21">
          <cell r="A21">
            <v>1990</v>
          </cell>
          <cell r="C21">
            <v>3.5</v>
          </cell>
        </row>
        <row r="22">
          <cell r="A22">
            <v>1991</v>
          </cell>
          <cell r="C22">
            <v>6.1</v>
          </cell>
        </row>
        <row r="23">
          <cell r="A23">
            <v>1992</v>
          </cell>
        </row>
        <row r="24">
          <cell r="A24">
            <v>1993</v>
          </cell>
        </row>
        <row r="25">
          <cell r="A25">
            <v>1994</v>
          </cell>
        </row>
        <row r="26">
          <cell r="A26">
            <v>1995</v>
          </cell>
        </row>
        <row r="27">
          <cell r="A27">
            <v>1996</v>
          </cell>
        </row>
        <row r="28">
          <cell r="A28">
            <v>1997</v>
          </cell>
        </row>
        <row r="29">
          <cell r="A29">
            <v>1998</v>
          </cell>
        </row>
        <row r="30">
          <cell r="A30">
            <v>1999</v>
          </cell>
        </row>
        <row r="31">
          <cell r="A31">
            <v>2000</v>
          </cell>
          <cell r="C31">
            <v>7.2</v>
          </cell>
        </row>
        <row r="32">
          <cell r="A32">
            <v>2001</v>
          </cell>
        </row>
        <row r="33">
          <cell r="A33">
            <v>2002</v>
          </cell>
        </row>
      </sheetData>
      <sheetData sheetId="1">
        <row r="3">
          <cell r="E3" t="str">
            <v>q(x,n)</v>
          </cell>
        </row>
        <row r="5">
          <cell r="A5">
            <v>0</v>
          </cell>
          <cell r="B5">
            <v>8</v>
          </cell>
          <cell r="C5">
            <v>717.03802751144508</v>
          </cell>
          <cell r="D5">
            <v>5.5785046908633498E-3</v>
          </cell>
          <cell r="E5">
            <v>5.5503287838707914E-3</v>
          </cell>
        </row>
        <row r="6">
          <cell r="A6">
            <v>1</v>
          </cell>
          <cell r="B6">
            <v>1</v>
          </cell>
          <cell r="C6">
            <v>2758.0759709586573</v>
          </cell>
          <cell r="D6">
            <v>1.8128579678905983E-4</v>
          </cell>
          <cell r="E6">
            <v>7.2482257106516333E-4</v>
          </cell>
        </row>
      </sheetData>
      <sheetData sheetId="2">
        <row r="1">
          <cell r="A1" t="str">
            <v>Life Table Aruba Males 1999 - 2000</v>
          </cell>
        </row>
        <row r="3">
          <cell r="A3" t="str">
            <v>Age</v>
          </cell>
          <cell r="B3" t="str">
            <v>Deaths</v>
          </cell>
          <cell r="C3" t="str">
            <v>Pop. 1/1/2000</v>
          </cell>
          <cell r="D3" t="str">
            <v>M(x,n)</v>
          </cell>
          <cell r="E3" t="str">
            <v>q(x,n)</v>
          </cell>
          <cell r="F3" t="str">
            <v>l(x)</v>
          </cell>
          <cell r="G3" t="str">
            <v>D(x,n)</v>
          </cell>
          <cell r="H3" t="str">
            <v>L(x,n)</v>
          </cell>
          <cell r="I3" t="str">
            <v>S(x,n)</v>
          </cell>
          <cell r="J3" t="str">
            <v>T(x)</v>
          </cell>
          <cell r="K3" t="str">
            <v>e(x)</v>
          </cell>
        </row>
        <row r="5">
          <cell r="A5">
            <v>0</v>
          </cell>
          <cell r="B5">
            <v>8</v>
          </cell>
          <cell r="C5">
            <v>717.03802751144508</v>
          </cell>
          <cell r="D5">
            <v>5.5785046908633498E-3</v>
          </cell>
          <cell r="E5">
            <v>5.5503287838707914E-3</v>
          </cell>
          <cell r="F5">
            <v>100000</v>
          </cell>
          <cell r="G5">
            <v>555.03287838707911</v>
          </cell>
          <cell r="H5">
            <v>99583.725341209691</v>
          </cell>
          <cell r="I5">
            <v>0.99338867017251098</v>
          </cell>
          <cell r="J5">
            <v>7000692.8969358839</v>
          </cell>
          <cell r="K5">
            <v>70.006928969358839</v>
          </cell>
        </row>
        <row r="6">
          <cell r="A6">
            <v>1</v>
          </cell>
          <cell r="B6">
            <v>1</v>
          </cell>
          <cell r="C6">
            <v>2758.0759709586573</v>
          </cell>
          <cell r="D6">
            <v>1.8128579678905983E-4</v>
          </cell>
          <cell r="E6">
            <v>7.2482257106516333E-4</v>
          </cell>
          <cell r="F6">
            <v>99444.967121612921</v>
          </cell>
          <cell r="G6">
            <v>72.079956748581026</v>
          </cell>
          <cell r="H6">
            <v>397635.70857295452</v>
          </cell>
          <cell r="I6">
            <v>0.99894392939597099</v>
          </cell>
          <cell r="J6">
            <v>6901109.1715946738</v>
          </cell>
          <cell r="K6">
            <v>69.396263796388922</v>
          </cell>
        </row>
        <row r="7">
          <cell r="A7">
            <v>5</v>
          </cell>
          <cell r="B7">
            <v>1</v>
          </cell>
          <cell r="C7">
            <v>3650.0013222533817</v>
          </cell>
          <cell r="D7">
            <v>1.3698625174505901E-4</v>
          </cell>
          <cell r="E7">
            <v>6.8469677361379677E-4</v>
          </cell>
          <cell r="F7">
            <v>99372.88716486434</v>
          </cell>
          <cell r="G7">
            <v>68.040295226470334</v>
          </cell>
          <cell r="H7">
            <v>496694.33508625551</v>
          </cell>
          <cell r="I7">
            <v>0.99892502870395128</v>
          </cell>
          <cell r="J7">
            <v>6503473.4630217189</v>
          </cell>
          <cell r="K7">
            <v>65.445149563101126</v>
          </cell>
        </row>
        <row r="8">
          <cell r="A8">
            <v>10</v>
          </cell>
          <cell r="B8">
            <v>2</v>
          </cell>
          <cell r="C8">
            <v>3409.2740648105146</v>
          </cell>
          <cell r="D8">
            <v>2.933175746478391E-4</v>
          </cell>
          <cell r="E8">
            <v>1.4655132212799951E-3</v>
          </cell>
          <cell r="F8">
            <v>99304.84686963787</v>
          </cell>
          <cell r="G8">
            <v>145.5325660246308</v>
          </cell>
          <cell r="H8">
            <v>496160.40293312777</v>
          </cell>
          <cell r="I8">
            <v>0.99602210916016076</v>
          </cell>
          <cell r="J8">
            <v>6006779.1279354636</v>
          </cell>
          <cell r="K8">
            <v>60.488277433435293</v>
          </cell>
        </row>
        <row r="9">
          <cell r="A9">
            <v>15</v>
          </cell>
          <cell r="B9">
            <v>8</v>
          </cell>
          <cell r="C9">
            <v>3069.786906878267</v>
          </cell>
          <cell r="D9">
            <v>1.3030220407277999E-3</v>
          </cell>
          <cell r="E9">
            <v>6.4939557848411001E-3</v>
          </cell>
          <cell r="F9">
            <v>99159.314303613239</v>
          </cell>
          <cell r="G9">
            <v>643.93620274282875</v>
          </cell>
          <cell r="H9">
            <v>494186.73101120914</v>
          </cell>
          <cell r="I9">
            <v>0.98926407591474941</v>
          </cell>
          <cell r="J9">
            <v>5510618.7250023354</v>
          </cell>
          <cell r="K9">
            <v>55.57338474658588</v>
          </cell>
        </row>
        <row r="10">
          <cell r="A10">
            <v>20</v>
          </cell>
          <cell r="B10">
            <v>15</v>
          </cell>
          <cell r="C10">
            <v>2480.3137508322725</v>
          </cell>
          <cell r="D10">
            <v>3.0238109987026302E-3</v>
          </cell>
          <cell r="E10">
            <v>1.5005619599544523E-2</v>
          </cell>
          <cell r="F10">
            <v>98515.37810087041</v>
          </cell>
          <cell r="G10">
            <v>1478.2842884869606</v>
          </cell>
          <cell r="H10">
            <v>488881.17978313466</v>
          </cell>
          <cell r="I10">
            <v>0.98566731921067963</v>
          </cell>
          <cell r="J10">
            <v>5016431.9939911263</v>
          </cell>
          <cell r="K10">
            <v>50.920293772356793</v>
          </cell>
        </row>
        <row r="11">
          <cell r="A11">
            <v>25</v>
          </cell>
          <cell r="B11">
            <v>17</v>
          </cell>
          <cell r="C11">
            <v>3092.4193840737503</v>
          </cell>
          <cell r="D11">
            <v>2.7486569395392475E-3</v>
          </cell>
          <cell r="E11">
            <v>1.3649490282232656E-2</v>
          </cell>
          <cell r="F11">
            <v>97037.093812383449</v>
          </cell>
          <cell r="G11">
            <v>1324.5068690082262</v>
          </cell>
          <cell r="H11">
            <v>481874.20188939665</v>
          </cell>
          <cell r="I11">
            <v>0.98798988809655763</v>
          </cell>
          <cell r="J11">
            <v>4527550.8142079916</v>
          </cell>
          <cell r="K11">
            <v>46.657939106892393</v>
          </cell>
        </row>
        <row r="12">
          <cell r="A12">
            <v>30</v>
          </cell>
          <cell r="B12">
            <v>16</v>
          </cell>
          <cell r="C12">
            <v>3845.4636253052818</v>
          </cell>
          <cell r="D12">
            <v>2.0803733384332558E-3</v>
          </cell>
          <cell r="E12">
            <v>1.0348047188476886E-2</v>
          </cell>
          <cell r="F12">
            <v>95712.586943375223</v>
          </cell>
          <cell r="G12">
            <v>990.43836622124945</v>
          </cell>
          <cell r="H12">
            <v>476086.83880132303</v>
          </cell>
          <cell r="I12">
            <v>0.98994540711146239</v>
          </cell>
          <cell r="J12">
            <v>4045676.6123185945</v>
          </cell>
          <cell r="K12">
            <v>42.269013319137095</v>
          </cell>
        </row>
        <row r="13">
          <cell r="A13">
            <v>35</v>
          </cell>
          <cell r="B13">
            <v>17</v>
          </cell>
          <cell r="C13">
            <v>4334.1193829350332</v>
          </cell>
          <cell r="D13">
            <v>1.9611827107180106E-3</v>
          </cell>
          <cell r="E13">
            <v>9.758070157383468E-3</v>
          </cell>
          <cell r="F13">
            <v>94722.148577153974</v>
          </cell>
          <cell r="G13">
            <v>924.30537127397838</v>
          </cell>
          <cell r="H13">
            <v>471299.97945758491</v>
          </cell>
          <cell r="I13">
            <v>0.98688167085208856</v>
          </cell>
          <cell r="J13">
            <v>3569589.7735172715</v>
          </cell>
          <cell r="K13">
            <v>37.684848022738166</v>
          </cell>
        </row>
        <row r="14">
          <cell r="A14">
            <v>40</v>
          </cell>
          <cell r="B14">
            <v>26</v>
          </cell>
          <cell r="C14">
            <v>3904.1023162208517</v>
          </cell>
          <cell r="D14">
            <v>3.3298307644211342E-3</v>
          </cell>
          <cell r="E14">
            <v>1.6511700898047574E-2</v>
          </cell>
          <cell r="F14">
            <v>93797.843205879995</v>
          </cell>
          <cell r="G14">
            <v>1548.7619318974466</v>
          </cell>
          <cell r="H14">
            <v>465117.3111996564</v>
          </cell>
          <cell r="I14">
            <v>0.97945744477241115</v>
          </cell>
          <cell r="J14">
            <v>3098289.7940596868</v>
          </cell>
          <cell r="K14">
            <v>33.031567551709564</v>
          </cell>
        </row>
        <row r="15">
          <cell r="A15">
            <v>45</v>
          </cell>
          <cell r="B15">
            <v>32</v>
          </cell>
          <cell r="C15">
            <v>3206.6105190145972</v>
          </cell>
          <cell r="D15">
            <v>4.9896923574356813E-3</v>
          </cell>
          <cell r="E15">
            <v>2.4641083225554691E-2</v>
          </cell>
          <cell r="F15">
            <v>92249.081273982549</v>
          </cell>
          <cell r="G15">
            <v>2273.1172891531605</v>
          </cell>
          <cell r="H15">
            <v>455562.61314702983</v>
          </cell>
          <cell r="I15">
            <v>0.96881754151450983</v>
          </cell>
          <cell r="J15">
            <v>2633172.4828600306</v>
          </cell>
          <cell r="K15">
            <v>28.544159426796121</v>
          </cell>
        </row>
        <row r="16">
          <cell r="A16">
            <v>50</v>
          </cell>
          <cell r="B16">
            <v>39</v>
          </cell>
          <cell r="C16">
            <v>2524.5499562598079</v>
          </cell>
          <cell r="D16">
            <v>7.7241489920404673E-3</v>
          </cell>
          <cell r="E16">
            <v>3.7889092471641933E-2</v>
          </cell>
          <cell r="F16">
            <v>89975.963984829388</v>
          </cell>
          <cell r="G16">
            <v>3409.1076196463255</v>
          </cell>
          <cell r="H16">
            <v>441357.05087503116</v>
          </cell>
          <cell r="I16">
            <v>0.94934727339248159</v>
          </cell>
          <cell r="J16">
            <v>2177609.869713001</v>
          </cell>
          <cell r="K16">
            <v>24.202128804979093</v>
          </cell>
        </row>
        <row r="17">
          <cell r="A17">
            <v>55</v>
          </cell>
          <cell r="B17">
            <v>51</v>
          </cell>
          <cell r="C17">
            <v>1930.9618043600894</v>
          </cell>
          <cell r="D17">
            <v>1.3205854171957878E-2</v>
          </cell>
          <cell r="E17">
            <v>6.3919008109997344E-2</v>
          </cell>
          <cell r="F17">
            <v>86566.856365183063</v>
          </cell>
          <cell r="G17">
            <v>5533.2675940631161</v>
          </cell>
          <cell r="H17">
            <v>419001.11284075759</v>
          </cell>
          <cell r="I17">
            <v>0.90969835968841062</v>
          </cell>
          <cell r="J17">
            <v>1736252.81883797</v>
          </cell>
          <cell r="K17">
            <v>20.056784914466245</v>
          </cell>
        </row>
        <row r="18">
          <cell r="A18">
            <v>60</v>
          </cell>
          <cell r="B18">
            <v>78</v>
          </cell>
          <cell r="C18">
            <v>1548.2671899637371</v>
          </cell>
          <cell r="D18">
            <v>2.5189450666401735E-2</v>
          </cell>
          <cell r="E18">
            <v>0.11848577440913538</v>
          </cell>
          <cell r="F18">
            <v>81033.588771119947</v>
          </cell>
          <cell r="G18">
            <v>9601.3275186975661</v>
          </cell>
          <cell r="H18">
            <v>381164.6250588558</v>
          </cell>
          <cell r="I18">
            <v>0.85238219409223992</v>
          </cell>
          <cell r="J18">
            <v>1317251.7059972123</v>
          </cell>
          <cell r="K18">
            <v>16.255625919738058</v>
          </cell>
        </row>
        <row r="19">
          <cell r="A19">
            <v>65</v>
          </cell>
          <cell r="B19">
            <v>89</v>
          </cell>
          <cell r="C19">
            <v>1120.3076211764185</v>
          </cell>
          <cell r="D19">
            <v>3.9721232953205482E-2</v>
          </cell>
          <cell r="E19">
            <v>0.1806655215916424</v>
          </cell>
          <cell r="F19">
            <v>71432.26125242238</v>
          </cell>
          <cell r="G19">
            <v>12905.346737639353</v>
          </cell>
          <cell r="H19">
            <v>324897.9394180135</v>
          </cell>
          <cell r="I19">
            <v>0.7874290973947492</v>
          </cell>
          <cell r="J19">
            <v>936087.08093835646</v>
          </cell>
          <cell r="K19">
            <v>13.104542184804661</v>
          </cell>
        </row>
        <row r="20">
          <cell r="A20">
            <v>70</v>
          </cell>
          <cell r="B20">
            <v>85</v>
          </cell>
          <cell r="C20">
            <v>738.64175574349724</v>
          </cell>
          <cell r="D20">
            <v>5.7538041505953888E-2</v>
          </cell>
          <cell r="E20">
            <v>0.25151150849259013</v>
          </cell>
          <cell r="F20">
            <v>58526.914514783028</v>
          </cell>
          <cell r="G20">
            <v>14720.192557029943</v>
          </cell>
          <cell r="H20">
            <v>255834.09118134028</v>
          </cell>
          <cell r="I20">
            <v>0.72181412981705917</v>
          </cell>
          <cell r="J20">
            <v>611189.14152034302</v>
          </cell>
          <cell r="K20">
            <v>10.442873105261098</v>
          </cell>
        </row>
        <row r="21">
          <cell r="A21">
            <v>75</v>
          </cell>
          <cell r="B21">
            <v>70</v>
          </cell>
          <cell r="C21">
            <v>470.13827628799197</v>
          </cell>
          <cell r="D21">
            <v>7.444618267703032E-2</v>
          </cell>
          <cell r="E21">
            <v>0.31382350789281427</v>
          </cell>
          <cell r="F21">
            <v>43806.721957753085</v>
          </cell>
          <cell r="G21">
            <v>13747.579154067244</v>
          </cell>
          <cell r="H21">
            <v>184664.6619035973</v>
          </cell>
          <cell r="I21">
            <v>0.6100426321539657</v>
          </cell>
          <cell r="J21">
            <v>355355.05033900274</v>
          </cell>
          <cell r="K21">
            <v>8.1118840775556045</v>
          </cell>
        </row>
        <row r="22">
          <cell r="A22">
            <v>80</v>
          </cell>
          <cell r="B22">
            <v>77</v>
          </cell>
          <cell r="C22">
            <v>288.04970976069529</v>
          </cell>
          <cell r="D22">
            <v>0.13365748582765408</v>
          </cell>
          <cell r="E22">
            <v>0.5009111251212508</v>
          </cell>
          <cell r="F22">
            <v>30059.142803685841</v>
          </cell>
          <cell r="G22">
            <v>15056.959041974624</v>
          </cell>
          <cell r="H22">
            <v>112653.31641349265</v>
          </cell>
          <cell r="I22">
            <v>0.4026994513765686</v>
          </cell>
          <cell r="J22">
            <v>170690.38843540545</v>
          </cell>
          <cell r="K22">
            <v>5.6784848972631199</v>
          </cell>
        </row>
        <row r="23">
          <cell r="A23">
            <v>85</v>
          </cell>
          <cell r="B23">
            <v>64</v>
          </cell>
          <cell r="C23">
            <v>122.4211266482955</v>
          </cell>
          <cell r="D23">
            <v>0.26139279122902553</v>
          </cell>
          <cell r="E23">
            <v>0.79043132823777951</v>
          </cell>
          <cell r="F23">
            <v>15002.183761711218</v>
          </cell>
          <cell r="G23">
            <v>11858.196037236645</v>
          </cell>
          <cell r="H23">
            <v>45365.428715464477</v>
          </cell>
          <cell r="I23">
            <v>0.21950917278870635</v>
          </cell>
          <cell r="J23">
            <v>58037.072021912798</v>
          </cell>
          <cell r="K23">
            <v>3.8685749317399925</v>
          </cell>
        </row>
        <row r="24">
          <cell r="A24">
            <v>90</v>
          </cell>
          <cell r="B24">
            <v>20</v>
          </cell>
          <cell r="C24">
            <v>43.20745646410429</v>
          </cell>
          <cell r="D24">
            <v>0.23144153390069971</v>
          </cell>
          <cell r="E24">
            <v>0.73305768301613217</v>
          </cell>
          <cell r="F24">
            <v>3143.9877244745726</v>
          </cell>
          <cell r="G24">
            <v>2304.7243567344922</v>
          </cell>
          <cell r="H24">
            <v>9958.127730536633</v>
          </cell>
          <cell r="I24">
            <v>0.27249254572128873</v>
          </cell>
          <cell r="J24">
            <v>12671.643306448319</v>
          </cell>
          <cell r="K24">
            <v>4.0304366355520749</v>
          </cell>
        </row>
        <row r="25">
          <cell r="A25">
            <v>95</v>
          </cell>
          <cell r="B25">
            <v>7</v>
          </cell>
          <cell r="C25">
            <v>11.316238597741599</v>
          </cell>
          <cell r="D25">
            <v>0.3092900498491169</v>
          </cell>
          <cell r="E25" t="str">
            <v>….</v>
          </cell>
          <cell r="F25">
            <v>839.26336774008064</v>
          </cell>
          <cell r="G25">
            <v>839.26336774008064</v>
          </cell>
          <cell r="H25">
            <v>2713.5155759116865</v>
          </cell>
          <cell r="J25">
            <v>2713.5155759116865</v>
          </cell>
          <cell r="K25">
            <v>3.2332110279261714</v>
          </cell>
        </row>
        <row r="26">
          <cell r="B26">
            <v>723</v>
          </cell>
        </row>
        <row r="28">
          <cell r="A28" t="str">
            <v>Source: Central Bureau of Statistics</v>
          </cell>
        </row>
        <row r="31">
          <cell r="A31" t="str">
            <v>Life Table Aruba Females 1999 - 2000</v>
          </cell>
        </row>
        <row r="33">
          <cell r="A33" t="str">
            <v>Age</v>
          </cell>
          <cell r="B33" t="str">
            <v>Deaths</v>
          </cell>
          <cell r="C33" t="str">
            <v>Pop. 1/1/2000</v>
          </cell>
          <cell r="D33" t="str">
            <v>M(x,n)</v>
          </cell>
          <cell r="E33" t="str">
            <v>q(x,n)</v>
          </cell>
          <cell r="F33" t="str">
            <v>l(x)</v>
          </cell>
          <cell r="G33" t="str">
            <v>D(x,n)</v>
          </cell>
          <cell r="H33" t="str">
            <v>L(x,n)</v>
          </cell>
          <cell r="I33" t="str">
            <v>S(x,n)</v>
          </cell>
          <cell r="J33" t="str">
            <v>T(x)</v>
          </cell>
          <cell r="K33" t="str">
            <v>e(x)</v>
          </cell>
        </row>
        <row r="35">
          <cell r="A35">
            <v>0</v>
          </cell>
          <cell r="B35">
            <v>12</v>
          </cell>
          <cell r="C35">
            <v>654.28434074215068</v>
          </cell>
          <cell r="D35">
            <v>9.1703249281409327E-3</v>
          </cell>
          <cell r="E35">
            <v>9.0944319329068612E-3</v>
          </cell>
          <cell r="F35">
            <v>100000</v>
          </cell>
          <cell r="G35">
            <v>909.44319329068821</v>
          </cell>
          <cell r="H35">
            <v>99317.91760503198</v>
          </cell>
          <cell r="I35">
            <v>0.98772126771076019</v>
          </cell>
          <cell r="J35">
            <v>7601524.1786624668</v>
          </cell>
          <cell r="K35">
            <v>76.015241786624671</v>
          </cell>
        </row>
        <row r="36">
          <cell r="A36">
            <v>1</v>
          </cell>
          <cell r="B36">
            <v>3</v>
          </cell>
          <cell r="C36">
            <v>2777.6222012638468</v>
          </cell>
          <cell r="D36">
            <v>5.4003024576829942E-4</v>
          </cell>
          <cell r="E36">
            <v>2.1572783938550106E-3</v>
          </cell>
          <cell r="F36">
            <v>99090.556806709312</v>
          </cell>
          <cell r="G36">
            <v>213.76591723418096</v>
          </cell>
          <cell r="H36">
            <v>395934.69539236889</v>
          </cell>
          <cell r="I36">
            <v>0.99718935527952868</v>
          </cell>
          <cell r="J36">
            <v>7502206.2610574346</v>
          </cell>
          <cell r="K36">
            <v>75.710607577789574</v>
          </cell>
        </row>
        <row r="37">
          <cell r="A37">
            <v>5</v>
          </cell>
          <cell r="B37">
            <v>3</v>
          </cell>
          <cell r="C37">
            <v>3538.8964342028271</v>
          </cell>
          <cell r="D37">
            <v>4.2386094871349082E-4</v>
          </cell>
          <cell r="E37">
            <v>2.1170613944396246E-3</v>
          </cell>
          <cell r="F37">
            <v>98876.790889475131</v>
          </cell>
          <cell r="G37">
            <v>209.3282367981883</v>
          </cell>
          <cell r="H37">
            <v>493860.63385538012</v>
          </cell>
          <cell r="I37">
            <v>0.99894034762821649</v>
          </cell>
          <cell r="J37">
            <v>7106271.5656650653</v>
          </cell>
          <cell r="K37">
            <v>71.869965658659808</v>
          </cell>
        </row>
        <row r="38">
          <cell r="A38">
            <v>10</v>
          </cell>
          <cell r="B38">
            <v>0</v>
          </cell>
          <cell r="C38">
            <v>3388.6990855418931</v>
          </cell>
          <cell r="D38">
            <v>0</v>
          </cell>
          <cell r="E38">
            <v>0</v>
          </cell>
          <cell r="F38">
            <v>98667.462652676943</v>
          </cell>
          <cell r="G38">
            <v>0</v>
          </cell>
          <cell r="H38">
            <v>493337.31326338474</v>
          </cell>
          <cell r="I38">
            <v>0.99877908997564124</v>
          </cell>
          <cell r="J38">
            <v>6612410.9318096852</v>
          </cell>
          <cell r="K38">
            <v>67.017137707151576</v>
          </cell>
        </row>
        <row r="39">
          <cell r="A39">
            <v>15</v>
          </cell>
          <cell r="B39">
            <v>3</v>
          </cell>
          <cell r="C39">
            <v>3067.7294089514044</v>
          </cell>
          <cell r="D39">
            <v>4.8896098711415439E-4</v>
          </cell>
          <cell r="E39">
            <v>2.4418200487173322E-3</v>
          </cell>
          <cell r="F39">
            <v>98667.462652676943</v>
          </cell>
          <cell r="G39">
            <v>240.92818846137379</v>
          </cell>
          <cell r="H39">
            <v>492734.99279223126</v>
          </cell>
          <cell r="I39">
            <v>0.99546503714432766</v>
          </cell>
          <cell r="J39">
            <v>6119073.6185463006</v>
          </cell>
          <cell r="K39">
            <v>62.017137707151569</v>
          </cell>
        </row>
        <row r="40">
          <cell r="A40">
            <v>20</v>
          </cell>
          <cell r="B40">
            <v>7</v>
          </cell>
          <cell r="C40">
            <v>2629.482350529775</v>
          </cell>
          <cell r="D40">
            <v>1.3310604649218647E-3</v>
          </cell>
          <cell r="E40">
            <v>6.6332292515804692E-3</v>
          </cell>
          <cell r="F40">
            <v>98426.534464215569</v>
          </cell>
          <cell r="G40">
            <v>652.8857675397303</v>
          </cell>
          <cell r="H40">
            <v>490500.45790222852</v>
          </cell>
          <cell r="I40">
            <v>0.994838060605027</v>
          </cell>
          <cell r="J40">
            <v>5626338.6257540695</v>
          </cell>
          <cell r="K40">
            <v>57.162823585946825</v>
          </cell>
        </row>
        <row r="41">
          <cell r="A41">
            <v>25</v>
          </cell>
          <cell r="B41">
            <v>5</v>
          </cell>
          <cell r="C41">
            <v>3389.7278345053242</v>
          </cell>
          <cell r="D41">
            <v>7.375223386820478E-4</v>
          </cell>
          <cell r="E41">
            <v>3.6808249668157256E-3</v>
          </cell>
          <cell r="F41">
            <v>97773.648696675838</v>
          </cell>
          <cell r="G41">
            <v>359.88768721939414</v>
          </cell>
          <cell r="H41">
            <v>487968.52426533069</v>
          </cell>
          <cell r="I41">
            <v>0.99447778263707165</v>
          </cell>
          <cell r="J41">
            <v>5135838.1678518411</v>
          </cell>
          <cell r="K41">
            <v>52.527835836267123</v>
          </cell>
        </row>
        <row r="42">
          <cell r="A42">
            <v>30</v>
          </cell>
          <cell r="B42">
            <v>12</v>
          </cell>
          <cell r="C42">
            <v>4055.3284138452163</v>
          </cell>
          <cell r="D42">
            <v>1.4795349199131491E-3</v>
          </cell>
          <cell r="E42">
            <v>7.3704126423693589E-3</v>
          </cell>
          <cell r="F42">
            <v>97413.761009456444</v>
          </cell>
          <cell r="G42">
            <v>717.97961568484607</v>
          </cell>
          <cell r="H42">
            <v>485273.85600807017</v>
          </cell>
          <cell r="I42">
            <v>0.99313735373170708</v>
          </cell>
          <cell r="J42">
            <v>4647869.6435865108</v>
          </cell>
          <cell r="K42">
            <v>47.712659848286926</v>
          </cell>
        </row>
        <row r="43">
          <cell r="A43">
            <v>35</v>
          </cell>
          <cell r="B43">
            <v>12</v>
          </cell>
          <cell r="C43">
            <v>4708.5840056239358</v>
          </cell>
          <cell r="D43">
            <v>1.2742684409651811E-3</v>
          </cell>
          <cell r="E43">
            <v>6.3511096583191429E-3</v>
          </cell>
          <cell r="F43">
            <v>96695.781393771598</v>
          </cell>
          <cell r="G43">
            <v>614.12551112868823</v>
          </cell>
          <cell r="H43">
            <v>481943.59319103626</v>
          </cell>
          <cell r="I43">
            <v>0.99341890954396739</v>
          </cell>
          <cell r="J43">
            <v>4162595.7875784403</v>
          </cell>
          <cell r="K43">
            <v>43.048370131342281</v>
          </cell>
        </row>
        <row r="44">
          <cell r="A44">
            <v>40</v>
          </cell>
          <cell r="B44">
            <v>12</v>
          </cell>
          <cell r="C44">
            <v>4388.6430779968778</v>
          </cell>
          <cell r="D44">
            <v>1.3671651791602518E-3</v>
          </cell>
          <cell r="E44">
            <v>6.8125412229472406E-3</v>
          </cell>
          <cell r="F44">
            <v>96081.65588264291</v>
          </cell>
          <cell r="G44">
            <v>654.56024146954587</v>
          </cell>
          <cell r="H44">
            <v>478771.87880954065</v>
          </cell>
          <cell r="I44">
            <v>0.99140756958951592</v>
          </cell>
          <cell r="J44">
            <v>3680652.1943874042</v>
          </cell>
          <cell r="K44">
            <v>38.307543313814932</v>
          </cell>
        </row>
        <row r="45">
          <cell r="A45">
            <v>45</v>
          </cell>
          <cell r="B45">
            <v>15</v>
          </cell>
          <cell r="C45">
            <v>3592.391380301242</v>
          </cell>
          <cell r="D45">
            <v>2.0877457954960026E-3</v>
          </cell>
          <cell r="E45">
            <v>1.0384528339034941E-2</v>
          </cell>
          <cell r="F45">
            <v>95427.095641173364</v>
          </cell>
          <cell r="G45">
            <v>990.9653789975564</v>
          </cell>
          <cell r="H45">
            <v>474658.06475837296</v>
          </cell>
          <cell r="I45">
            <v>0.98602587815679477</v>
          </cell>
          <cell r="J45">
            <v>3201880.3155778637</v>
          </cell>
          <cell r="K45">
            <v>33.55315693162904</v>
          </cell>
        </row>
        <row r="46">
          <cell r="A46">
            <v>50</v>
          </cell>
          <cell r="B46">
            <v>20</v>
          </cell>
          <cell r="C46">
            <v>2815.6859129107961</v>
          </cell>
          <cell r="D46">
            <v>3.551532489524804E-3</v>
          </cell>
          <cell r="E46">
            <v>1.7601382740961308E-2</v>
          </cell>
          <cell r="F46">
            <v>94436.130262175808</v>
          </cell>
          <cell r="G46">
            <v>1662.2064733198349</v>
          </cell>
          <cell r="H46">
            <v>468025.13512757944</v>
          </cell>
          <cell r="I46">
            <v>0.96588806422217932</v>
          </cell>
          <cell r="J46">
            <v>2727222.2508194908</v>
          </cell>
          <cell r="K46">
            <v>28.879013183281781</v>
          </cell>
        </row>
        <row r="47">
          <cell r="A47">
            <v>55</v>
          </cell>
          <cell r="B47">
            <v>45</v>
          </cell>
          <cell r="C47">
            <v>2153.1715804611972</v>
          </cell>
          <cell r="D47">
            <v>1.0449701363409518E-2</v>
          </cell>
          <cell r="E47">
            <v>5.0918304136649474E-2</v>
          </cell>
          <cell r="F47">
            <v>92773.923788855973</v>
          </cell>
          <cell r="G47">
            <v>4723.8908674312988</v>
          </cell>
          <cell r="H47">
            <v>452059.8917757016</v>
          </cell>
          <cell r="I47">
            <v>0.94307534322657294</v>
          </cell>
          <cell r="J47">
            <v>2259197.1156919114</v>
          </cell>
          <cell r="K47">
            <v>24.351639161383478</v>
          </cell>
        </row>
        <row r="48">
          <cell r="A48">
            <v>60</v>
          </cell>
          <cell r="B48">
            <v>49</v>
          </cell>
          <cell r="C48">
            <v>1875.4093603348122</v>
          </cell>
          <cell r="D48">
            <v>1.3063814502678005E-2</v>
          </cell>
          <cell r="E48">
            <v>6.3253250679470061E-2</v>
          </cell>
          <cell r="F48">
            <v>88050.032921424674</v>
          </cell>
          <cell r="G48">
            <v>5569.4508047144627</v>
          </cell>
          <cell r="H48">
            <v>426326.5375953372</v>
          </cell>
          <cell r="I48">
            <v>0.92397131963616363</v>
          </cell>
          <cell r="J48">
            <v>1807137.2239162098</v>
          </cell>
          <cell r="K48">
            <v>20.523981240630405</v>
          </cell>
        </row>
        <row r="49">
          <cell r="A49">
            <v>65</v>
          </cell>
          <cell r="B49">
            <v>53</v>
          </cell>
          <cell r="C49">
            <v>1411.4435778274067</v>
          </cell>
          <cell r="D49">
            <v>1.8775104025617988E-2</v>
          </cell>
          <cell r="E49">
            <v>8.9666763115266029E-2</v>
          </cell>
          <cell r="F49">
            <v>82480.582116710211</v>
          </cell>
          <cell r="G49">
            <v>7395.7668182682974</v>
          </cell>
          <cell r="H49">
            <v>393913.49353788025</v>
          </cell>
          <cell r="I49">
            <v>0.87054883019271667</v>
          </cell>
          <cell r="J49">
            <v>1380810.6863208725</v>
          </cell>
          <cell r="K49">
            <v>16.741039537851737</v>
          </cell>
        </row>
        <row r="50">
          <cell r="A50">
            <v>70</v>
          </cell>
          <cell r="B50">
            <v>72</v>
          </cell>
          <cell r="C50">
            <v>949.53529324686303</v>
          </cell>
          <cell r="D50">
            <v>3.7913282693159057E-2</v>
          </cell>
          <cell r="E50">
            <v>0.17315429420177908</v>
          </cell>
          <cell r="F50">
            <v>75084.815298441914</v>
          </cell>
          <cell r="G50">
            <v>13001.258198272655</v>
          </cell>
          <cell r="H50">
            <v>342920.9309965279</v>
          </cell>
          <cell r="I50">
            <v>0.80805532457595852</v>
          </cell>
          <cell r="J50">
            <v>986897.19278299238</v>
          </cell>
          <cell r="K50">
            <v>13.143765338708524</v>
          </cell>
        </row>
        <row r="51">
          <cell r="A51">
            <v>75</v>
          </cell>
          <cell r="B51">
            <v>57</v>
          </cell>
          <cell r="C51">
            <v>592.55940293628737</v>
          </cell>
          <cell r="D51">
            <v>4.8096443763739165E-2</v>
          </cell>
          <cell r="E51">
            <v>0.21467005343652418</v>
          </cell>
          <cell r="F51">
            <v>62083.557100169259</v>
          </cell>
          <cell r="G51">
            <v>13327.480520222838</v>
          </cell>
          <cell r="H51">
            <v>277099.08420028922</v>
          </cell>
          <cell r="I51">
            <v>0.71651799266477001</v>
          </cell>
          <cell r="J51">
            <v>643976.26178646449</v>
          </cell>
          <cell r="K51">
            <v>10.372734615502706</v>
          </cell>
        </row>
        <row r="52">
          <cell r="A52">
            <v>80</v>
          </cell>
          <cell r="B52">
            <v>84</v>
          </cell>
          <cell r="C52">
            <v>460.87953561711237</v>
          </cell>
          <cell r="D52">
            <v>9.1130103973400531E-2</v>
          </cell>
          <cell r="E52">
            <v>0.37110371869339176</v>
          </cell>
          <cell r="F52">
            <v>48756.076579946421</v>
          </cell>
          <cell r="G52">
            <v>18093.561327717904</v>
          </cell>
          <cell r="H52">
            <v>198546.47958043733</v>
          </cell>
          <cell r="I52">
            <v>0.54574460246656353</v>
          </cell>
          <cell r="J52">
            <v>366877.17758617527</v>
          </cell>
          <cell r="K52">
            <v>7.5247477508695475</v>
          </cell>
        </row>
        <row r="53">
          <cell r="A53">
            <v>85</v>
          </cell>
          <cell r="B53">
            <v>84</v>
          </cell>
          <cell r="C53">
            <v>253.07224500403939</v>
          </cell>
          <cell r="D53">
            <v>0.1659605145531847</v>
          </cell>
          <cell r="E53">
            <v>0.58647382736305353</v>
          </cell>
          <cell r="F53">
            <v>30662.515252228517</v>
          </cell>
          <cell r="G53">
            <v>17982.762676552462</v>
          </cell>
          <cell r="H53">
            <v>108355.66956976143</v>
          </cell>
          <cell r="I53">
            <v>0.39996273557010714</v>
          </cell>
          <cell r="J53">
            <v>168330.69800573791</v>
          </cell>
          <cell r="K53">
            <v>5.4897876648753998</v>
          </cell>
        </row>
        <row r="54">
          <cell r="A54">
            <v>90</v>
          </cell>
          <cell r="B54">
            <v>40</v>
          </cell>
          <cell r="C54">
            <v>108.01864116026073</v>
          </cell>
          <cell r="D54">
            <v>0.18515322712055976</v>
          </cell>
          <cell r="E54">
            <v>0.63283672904503163</v>
          </cell>
          <cell r="F54">
            <v>12679.752575676053</v>
          </cell>
          <cell r="G54">
            <v>8024.2131450911484</v>
          </cell>
          <cell r="H54">
            <v>43338.2300156524</v>
          </cell>
          <cell r="I54">
            <v>0.38388273850398075</v>
          </cell>
          <cell r="J54">
            <v>59975.028435976463</v>
          </cell>
          <cell r="K54">
            <v>4.7299841284780548</v>
          </cell>
        </row>
        <row r="55">
          <cell r="A55">
            <v>95</v>
          </cell>
          <cell r="B55">
            <v>19</v>
          </cell>
          <cell r="C55">
            <v>33.9487157932248</v>
          </cell>
          <cell r="D55">
            <v>0.27983385462539145</v>
          </cell>
          <cell r="E55" t="str">
            <v>….</v>
          </cell>
          <cell r="F55">
            <v>4655.5394305849049</v>
          </cell>
          <cell r="G55">
            <v>4655.5394305849049</v>
          </cell>
          <cell r="H55">
            <v>16636.798420324059</v>
          </cell>
          <cell r="J55">
            <v>16636.798420324059</v>
          </cell>
          <cell r="K55">
            <v>3.5735490308657685</v>
          </cell>
        </row>
        <row r="56">
          <cell r="C56">
            <v>607</v>
          </cell>
        </row>
      </sheetData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6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Indicator sheet (2)"/>
      <sheetName val="25 KISD"/>
      <sheetName val="P1"/>
      <sheetName val="P2"/>
      <sheetName val="P3"/>
      <sheetName val="P4"/>
      <sheetName val="P5"/>
      <sheetName val="P6"/>
      <sheetName val="P7"/>
      <sheetName val="P8"/>
      <sheetName val="P9"/>
      <sheetName val="Tot. Pop."/>
      <sheetName val="POPARUBA81-91"/>
      <sheetName val="Demo_indicat"/>
      <sheetName val="Demographic Indicators"/>
      <sheetName val="Life-expectancy"/>
      <sheetName val="Marital Status"/>
      <sheetName val="Population growth"/>
      <sheetName val="Handicapped"/>
      <sheetName val="GAC-zones"/>
      <sheetName val="Social Indicators"/>
      <sheetName val="LFS indicat 1"/>
      <sheetName val="Labor Force Indicators (2)"/>
      <sheetName val="Werkenden 1990-2002"/>
      <sheetName val="Labor Force Indicators"/>
      <sheetName val="ISCO &amp; ISIC"/>
      <sheetName val="P43"/>
      <sheetName val="P44"/>
      <sheetName val="LFS indicat2"/>
      <sheetName val="Education Indicators"/>
      <sheetName val="Households"/>
      <sheetName val="Labour_2"/>
      <sheetName val="Economy"/>
      <sheetName val="Income"/>
      <sheetName val="LORENZ_Households"/>
      <sheetName val="MCA"/>
      <sheetName val="Sheet1"/>
      <sheetName val="Business_1"/>
      <sheetName val="Business_2"/>
      <sheetName val="Definitions"/>
      <sheetName val="INDICATO"/>
    </sheetNames>
    <sheetDataSet>
      <sheetData sheetId="0"/>
      <sheetData sheetId="1">
        <row r="1">
          <cell r="A1" t="str">
            <v>Twenty-Five Key Indicators of Social Development</v>
          </cell>
        </row>
        <row r="3">
          <cell r="A3" t="str">
            <v>INCOME AND POVERTY</v>
          </cell>
        </row>
        <row r="4">
          <cell r="A4" t="str">
            <v>1. Income per Person (%US)</v>
          </cell>
          <cell r="B4">
            <v>0.79</v>
          </cell>
          <cell r="C4">
            <v>1</v>
          </cell>
          <cell r="D4">
            <v>0.70199999999999996</v>
          </cell>
        </row>
        <row r="5">
          <cell r="A5" t="str">
            <v>2. Poverty Rate</v>
          </cell>
          <cell r="B5">
            <v>0.10299999999999999</v>
          </cell>
          <cell r="C5">
            <v>0.17</v>
          </cell>
          <cell r="D5">
            <v>6.4000000000000001E-2</v>
          </cell>
        </row>
        <row r="6">
          <cell r="A6" t="str">
            <v>3. Child Poverty Rate</v>
          </cell>
          <cell r="B6">
            <v>0.155</v>
          </cell>
          <cell r="C6">
            <v>0.224</v>
          </cell>
          <cell r="D6">
            <v>2.5999999999999999E-2</v>
          </cell>
        </row>
        <row r="7">
          <cell r="A7" t="str">
            <v>JOBS</v>
          </cell>
        </row>
        <row r="8">
          <cell r="A8" t="str">
            <v>4. Employment Rate</v>
          </cell>
          <cell r="B8">
            <v>0.71099999999999997</v>
          </cell>
          <cell r="C8">
            <v>0.74099999999999999</v>
          </cell>
          <cell r="D8">
            <v>0.74199999999999999</v>
          </cell>
        </row>
        <row r="9">
          <cell r="A9" t="str">
            <v>5. Unemployment Rate</v>
          </cell>
          <cell r="B9">
            <v>6.8000000000000005E-2</v>
          </cell>
          <cell r="C9">
            <v>0.04</v>
          </cell>
          <cell r="D9">
            <v>5.8999999999999997E-2</v>
          </cell>
        </row>
        <row r="10">
          <cell r="A10" t="str">
            <v>6. Working Long Hours</v>
          </cell>
          <cell r="B10">
            <v>0.22</v>
          </cell>
          <cell r="C10">
            <v>0.26</v>
          </cell>
          <cell r="D10">
            <v>0.17</v>
          </cell>
        </row>
        <row r="11">
          <cell r="A11" t="str">
            <v>7. Low Paid Jobs</v>
          </cell>
          <cell r="B11">
            <v>0.20899999999999999</v>
          </cell>
          <cell r="C11">
            <v>0.245</v>
          </cell>
          <cell r="D11">
            <v>5.2999999999999999E-2</v>
          </cell>
        </row>
        <row r="12">
          <cell r="A12" t="str">
            <v>8. Earnings Gap</v>
          </cell>
          <cell r="B12">
            <v>3.7</v>
          </cell>
          <cell r="C12">
            <v>4.5999999999999996</v>
          </cell>
          <cell r="D12">
            <v>2.2000000000000002</v>
          </cell>
        </row>
        <row r="13">
          <cell r="A13" t="str">
            <v>EMPLOYMENT SECURITY</v>
          </cell>
        </row>
        <row r="14">
          <cell r="A14" t="str">
            <v>9. UI Benefits as % Earnings</v>
          </cell>
          <cell r="B14">
            <v>0.28000000000000003</v>
          </cell>
          <cell r="C14">
            <v>0.14000000000000001</v>
          </cell>
          <cell r="D14">
            <v>0.28999999999999998</v>
          </cell>
        </row>
        <row r="15">
          <cell r="A15" t="str">
            <v>10. Jobs Supports (%GDP)</v>
          </cell>
          <cell r="B15">
            <v>5.0000000000000001E-3</v>
          </cell>
          <cell r="C15">
            <v>2E-3</v>
          </cell>
          <cell r="D15">
            <v>1.7999999999999999E-2</v>
          </cell>
        </row>
        <row r="16">
          <cell r="A16" t="str">
            <v>11. Unionization Rate</v>
          </cell>
          <cell r="B16">
            <v>0.36</v>
          </cell>
          <cell r="C16">
            <v>0.18</v>
          </cell>
          <cell r="D16">
            <v>0.89</v>
          </cell>
        </row>
        <row r="17">
          <cell r="A17" t="str">
            <v>SOCIAL SUPPORTS</v>
          </cell>
        </row>
        <row r="18">
          <cell r="A18" t="str">
            <v>12. Health Care (Public Share)</v>
          </cell>
          <cell r="B18">
            <v>0.69599999999999995</v>
          </cell>
          <cell r="C18">
            <v>0.44700000000000001</v>
          </cell>
          <cell r="D18">
            <v>0.83799999999999997</v>
          </cell>
        </row>
        <row r="19">
          <cell r="A19" t="str">
            <v>13. Tertiary Education (Public Share)</v>
          </cell>
          <cell r="B19">
            <v>0.6</v>
          </cell>
          <cell r="C19">
            <v>0.51</v>
          </cell>
          <cell r="D19">
            <v>0.91</v>
          </cell>
        </row>
        <row r="20">
          <cell r="A20" t="str">
            <v>14. Private Social Spending</v>
          </cell>
          <cell r="B20">
            <v>4.4999999999999998E-2</v>
          </cell>
          <cell r="C20">
            <v>8.5999999999999993E-2</v>
          </cell>
          <cell r="D20">
            <v>0.03</v>
          </cell>
        </row>
        <row r="21">
          <cell r="A21" t="str">
            <v>HEALTH</v>
          </cell>
        </row>
        <row r="22">
          <cell r="A22" t="str">
            <v>15. Life Expectancy (Men)</v>
          </cell>
          <cell r="B22">
            <v>75.3</v>
          </cell>
          <cell r="C22">
            <v>72.5</v>
          </cell>
          <cell r="D22">
            <v>75.900000000000006</v>
          </cell>
        </row>
        <row r="23">
          <cell r="A23" t="str">
            <v>16. Life Expectancy (Women)</v>
          </cell>
          <cell r="B23">
            <v>81.3</v>
          </cell>
          <cell r="C23">
            <v>79.2</v>
          </cell>
          <cell r="D23">
            <v>81.3</v>
          </cell>
        </row>
        <row r="24">
          <cell r="A24" t="str">
            <v>17. Infant Mortality/100,000</v>
          </cell>
          <cell r="B24">
            <v>5.5</v>
          </cell>
          <cell r="C24">
            <v>7.2</v>
          </cell>
          <cell r="D24">
            <v>3.5</v>
          </cell>
        </row>
        <row r="25">
          <cell r="A25" t="str">
            <v>CRIME</v>
          </cell>
        </row>
        <row r="26">
          <cell r="A26" t="str">
            <v>18. Homicides per 100,000</v>
          </cell>
          <cell r="B26">
            <v>1.8</v>
          </cell>
          <cell r="C26">
            <v>5.5</v>
          </cell>
          <cell r="D26" t="str">
            <v>NA</v>
          </cell>
        </row>
        <row r="27">
          <cell r="A27" t="str">
            <v>19. Assault/Threat per 100,000</v>
          </cell>
          <cell r="B27">
            <v>4</v>
          </cell>
          <cell r="C27">
            <v>5.7</v>
          </cell>
          <cell r="D27">
            <v>4.2</v>
          </cell>
        </row>
        <row r="28">
          <cell r="A28" t="str">
            <v>20. Prisoners per 100,000</v>
          </cell>
          <cell r="B28">
            <v>118</v>
          </cell>
          <cell r="C28">
            <v>546</v>
          </cell>
          <cell r="D28">
            <v>71</v>
          </cell>
        </row>
        <row r="29">
          <cell r="A29" t="str">
            <v>EDUCATION</v>
          </cell>
        </row>
        <row r="30">
          <cell r="A30" t="str">
            <v>21. Adults/Post Secondary Ed.</v>
          </cell>
          <cell r="B30">
            <v>0.38800000000000001</v>
          </cell>
          <cell r="C30">
            <v>0.34899999999999998</v>
          </cell>
          <cell r="D30">
            <v>0.28000000000000003</v>
          </cell>
        </row>
        <row r="31">
          <cell r="A31" t="str">
            <v>22. High Literacy (% Adults)</v>
          </cell>
          <cell r="B31">
            <v>0.251</v>
          </cell>
          <cell r="C31">
            <v>0.19</v>
          </cell>
          <cell r="D31">
            <v>0.35499999999999998</v>
          </cell>
        </row>
        <row r="32">
          <cell r="A32" t="str">
            <v>23. Low Literacy (% Adults)</v>
          </cell>
          <cell r="B32">
            <v>0.42899999999999999</v>
          </cell>
          <cell r="C32">
            <v>0.496</v>
          </cell>
          <cell r="D32">
            <v>0.251</v>
          </cell>
        </row>
        <row r="33">
          <cell r="A33" t="str">
            <v>24. Grade 12 Math Score</v>
          </cell>
          <cell r="B33">
            <v>519</v>
          </cell>
          <cell r="C33">
            <v>461</v>
          </cell>
          <cell r="D33">
            <v>552</v>
          </cell>
        </row>
      </sheetData>
      <sheetData sheetId="2">
        <row r="1">
          <cell r="A1" t="str">
            <v>P1: Population growth 1991-2001</v>
          </cell>
        </row>
      </sheetData>
      <sheetData sheetId="3">
        <row r="6">
          <cell r="H6">
            <v>1992</v>
          </cell>
          <cell r="K6">
            <v>1993</v>
          </cell>
          <cell r="N6">
            <v>1994</v>
          </cell>
          <cell r="Q6">
            <v>1995</v>
          </cell>
          <cell r="T6">
            <v>1996</v>
          </cell>
        </row>
        <row r="7">
          <cell r="H7" t="str">
            <v>Mannen</v>
          </cell>
          <cell r="I7" t="str">
            <v>Vrouwen</v>
          </cell>
          <cell r="J7" t="str">
            <v>Totalen</v>
          </cell>
          <cell r="K7" t="str">
            <v>Mannen</v>
          </cell>
          <cell r="L7" t="str">
            <v>Vrouwen</v>
          </cell>
          <cell r="M7" t="str">
            <v>Totalen</v>
          </cell>
          <cell r="N7" t="str">
            <v>Mannen</v>
          </cell>
          <cell r="O7" t="str">
            <v>Vrouwen</v>
          </cell>
          <cell r="P7" t="str">
            <v>Totalen</v>
          </cell>
          <cell r="Q7" t="str">
            <v>Mannen</v>
          </cell>
          <cell r="R7" t="str">
            <v>Vrouwen</v>
          </cell>
          <cell r="S7" t="str">
            <v>Totalen</v>
          </cell>
          <cell r="T7" t="str">
            <v>Mannen</v>
          </cell>
          <cell r="U7" t="str">
            <v>Vrouwen</v>
          </cell>
          <cell r="V7" t="str">
            <v>Totalen</v>
          </cell>
        </row>
        <row r="9">
          <cell r="H9">
            <v>3194.3224612975923</v>
          </cell>
          <cell r="I9">
            <v>2892.977241883083</v>
          </cell>
          <cell r="J9">
            <v>6087.2997031806754</v>
          </cell>
          <cell r="K9">
            <v>3349.528309305374</v>
          </cell>
          <cell r="L9">
            <v>3069.7362355953906</v>
          </cell>
          <cell r="M9">
            <v>6419.264544900765</v>
          </cell>
          <cell r="N9">
            <v>3376.3346197502838</v>
          </cell>
          <cell r="O9">
            <v>3145.2122580645164</v>
          </cell>
          <cell r="P9">
            <v>6521.5468778148006</v>
          </cell>
          <cell r="Q9">
            <v>3481.513849646381</v>
          </cell>
          <cell r="R9">
            <v>3231.9831244768711</v>
          </cell>
          <cell r="S9">
            <v>6713.4969741232526</v>
          </cell>
          <cell r="T9">
            <v>3573.0158911605381</v>
          </cell>
          <cell r="U9">
            <v>3381.6703780861699</v>
          </cell>
          <cell r="V9">
            <v>6954.6862692467075</v>
          </cell>
        </row>
        <row r="10">
          <cell r="H10">
            <v>2939</v>
          </cell>
          <cell r="I10">
            <v>2756.7377981536183</v>
          </cell>
          <cell r="J10">
            <v>5695.7377981536183</v>
          </cell>
          <cell r="K10">
            <v>3110.2197903014421</v>
          </cell>
          <cell r="L10">
            <v>2913.8729833546731</v>
          </cell>
          <cell r="M10">
            <v>6024.0927736561152</v>
          </cell>
          <cell r="N10">
            <v>3153.244608399546</v>
          </cell>
          <cell r="O10">
            <v>2989.3490322580642</v>
          </cell>
          <cell r="P10">
            <v>6142.5936406576102</v>
          </cell>
          <cell r="Q10">
            <v>3264.6856875927706</v>
          </cell>
          <cell r="R10">
            <v>3111.5626647901927</v>
          </cell>
          <cell r="S10">
            <v>6376.2483523829633</v>
          </cell>
          <cell r="T10">
            <v>3350.4138687681216</v>
          </cell>
          <cell r="U10">
            <v>3259.0079716808004</v>
          </cell>
          <cell r="V10">
            <v>6609.421840448922</v>
          </cell>
        </row>
        <row r="11">
          <cell r="H11">
            <v>2741.0010239885682</v>
          </cell>
          <cell r="I11">
            <v>2657.4198823640309</v>
          </cell>
          <cell r="J11">
            <v>5398.4209063525996</v>
          </cell>
          <cell r="K11">
            <v>2863.3280471821759</v>
          </cell>
          <cell r="L11">
            <v>2766.8457106274004</v>
          </cell>
          <cell r="M11">
            <v>5630.1737578095763</v>
          </cell>
          <cell r="N11">
            <v>2953.2767309875139</v>
          </cell>
          <cell r="O11">
            <v>2841.6</v>
          </cell>
          <cell r="P11">
            <v>5794.8767309875129</v>
          </cell>
          <cell r="Q11">
            <v>3037.0859352855491</v>
          </cell>
          <cell r="R11">
            <v>2936.5642725824969</v>
          </cell>
          <cell r="S11">
            <v>5973.650207868046</v>
          </cell>
          <cell r="T11">
            <v>3138.6926217677997</v>
          </cell>
          <cell r="U11">
            <v>3064.0590444819791</v>
          </cell>
          <cell r="V11">
            <v>6202.7516662497783</v>
          </cell>
        </row>
        <row r="12">
          <cell r="H12">
            <v>2375.2337370645801</v>
          </cell>
          <cell r="I12">
            <v>2263.6917404413798</v>
          </cell>
          <cell r="J12">
            <v>4638.9254775059599</v>
          </cell>
          <cell r="K12">
            <v>2472.9505897771955</v>
          </cell>
          <cell r="L12">
            <v>2389.791165172855</v>
          </cell>
          <cell r="M12">
            <v>4862.7417549500506</v>
          </cell>
          <cell r="N12">
            <v>2516.1275822928492</v>
          </cell>
          <cell r="O12">
            <v>2447.3548387096771</v>
          </cell>
          <cell r="P12">
            <v>4963.4824210025263</v>
          </cell>
          <cell r="Q12">
            <v>2581.0596098339802</v>
          </cell>
          <cell r="R12">
            <v>2556.5092670641825</v>
          </cell>
          <cell r="S12">
            <v>5137.5688768981627</v>
          </cell>
          <cell r="T12">
            <v>2694.060453597896</v>
          </cell>
          <cell r="U12">
            <v>2641.7964363921451</v>
          </cell>
          <cell r="V12">
            <v>5335.8568899900411</v>
          </cell>
        </row>
        <row r="13">
          <cell r="H13">
            <v>2406</v>
          </cell>
          <cell r="I13">
            <v>2331.9539573831789</v>
          </cell>
          <cell r="J13">
            <v>4737.9539573831789</v>
          </cell>
          <cell r="K13">
            <v>2702.2115334207078</v>
          </cell>
          <cell r="L13">
            <v>2651.2257362355954</v>
          </cell>
          <cell r="M13">
            <v>5353.4372696563032</v>
          </cell>
          <cell r="N13">
            <v>2663.2745743473324</v>
          </cell>
          <cell r="O13">
            <v>2641.081290322581</v>
          </cell>
          <cell r="P13">
            <v>5304.355864669913</v>
          </cell>
          <cell r="Q13">
            <v>2676.4025629938228</v>
          </cell>
          <cell r="R13">
            <v>2719.3145304247992</v>
          </cell>
          <cell r="S13">
            <v>5395.7170934186215</v>
          </cell>
          <cell r="T13">
            <v>2771.6560789938444</v>
          </cell>
          <cell r="U13">
            <v>2824.6207674723018</v>
          </cell>
          <cell r="V13">
            <v>5596.2768464661458</v>
          </cell>
        </row>
        <row r="14">
          <cell r="H14">
            <v>3058.8332448988135</v>
          </cell>
          <cell r="I14">
            <v>3117.7230228986491</v>
          </cell>
          <cell r="J14">
            <v>6176.5562677974631</v>
          </cell>
          <cell r="K14">
            <v>3588.95</v>
          </cell>
          <cell r="L14">
            <v>3483.2860435339312</v>
          </cell>
          <cell r="M14">
            <v>7072.2360435339306</v>
          </cell>
          <cell r="N14">
            <v>3458.15</v>
          </cell>
          <cell r="O14">
            <v>3421.09935483871</v>
          </cell>
          <cell r="P14">
            <v>6879.2493548387101</v>
          </cell>
          <cell r="Q14">
            <v>3482.5</v>
          </cell>
          <cell r="R14">
            <v>3486.650391763269</v>
          </cell>
          <cell r="S14">
            <v>6969.150391763269</v>
          </cell>
          <cell r="T14">
            <v>3587.49</v>
          </cell>
          <cell r="U14">
            <v>3642.8661634208088</v>
          </cell>
          <cell r="V14">
            <v>7230.356163420809</v>
          </cell>
        </row>
        <row r="15">
          <cell r="H15">
            <v>3557.4461053626446</v>
          </cell>
          <cell r="I15">
            <v>3619.0463661514427</v>
          </cell>
          <cell r="J15">
            <v>7176.4924715140878</v>
          </cell>
          <cell r="K15">
            <v>3989.7719528178241</v>
          </cell>
          <cell r="L15">
            <v>4016.7758002560818</v>
          </cell>
          <cell r="M15">
            <v>8006.5477530739063</v>
          </cell>
          <cell r="N15">
            <v>3948.8500567536898</v>
          </cell>
          <cell r="O15">
            <v>3949.9825806451609</v>
          </cell>
          <cell r="P15">
            <v>7898.8326373988511</v>
          </cell>
          <cell r="Q15">
            <v>3966.9050392979461</v>
          </cell>
          <cell r="R15">
            <v>4012.6375083885778</v>
          </cell>
          <cell r="S15">
            <v>7981</v>
          </cell>
          <cell r="T15">
            <v>4091.1803383304245</v>
          </cell>
          <cell r="U15">
            <v>4139.9898514186552</v>
          </cell>
          <cell r="V15">
            <v>8231.1701897490802</v>
          </cell>
        </row>
        <row r="16">
          <cell r="H16">
            <v>3254.0424506447589</v>
          </cell>
          <cell r="I16">
            <v>3458.430642994239</v>
          </cell>
          <cell r="J16">
            <v>6712.4730936389979</v>
          </cell>
          <cell r="K16">
            <v>3657.5374836172996</v>
          </cell>
          <cell r="L16">
            <v>3792.3190781049939</v>
          </cell>
          <cell r="M16">
            <v>7449.8565617222939</v>
          </cell>
          <cell r="N16">
            <v>3765.8011350737797</v>
          </cell>
          <cell r="O16">
            <v>3885</v>
          </cell>
          <cell r="P16">
            <v>7650.8011350737797</v>
          </cell>
          <cell r="Q16">
            <v>3847.152433451276</v>
          </cell>
          <cell r="R16">
            <v>4004.8725207214538</v>
          </cell>
          <cell r="S16">
            <v>7852.0249541727298</v>
          </cell>
          <cell r="T16">
            <v>4040.3491184697641</v>
          </cell>
          <cell r="U16">
            <v>4173.4481818062814</v>
          </cell>
          <cell r="V16">
            <v>8213.7973002760446</v>
          </cell>
        </row>
        <row r="17">
          <cell r="H17">
            <v>2700.5770853259878</v>
          </cell>
          <cell r="I17">
            <v>2855.3125181234846</v>
          </cell>
          <cell r="J17">
            <v>5555.8896034494719</v>
          </cell>
          <cell r="K17">
            <v>3027.5888597640896</v>
          </cell>
          <cell r="L17">
            <v>3189.0553137003835</v>
          </cell>
          <cell r="M17">
            <v>6216.6441734644732</v>
          </cell>
          <cell r="N17">
            <v>3184.7064699205448</v>
          </cell>
          <cell r="O17">
            <v>3339.3780645161287</v>
          </cell>
          <cell r="P17">
            <v>6524.0845344366735</v>
          </cell>
          <cell r="Q17">
            <v>3365.0467704725593</v>
          </cell>
          <cell r="R17">
            <v>3519.5531978815598</v>
          </cell>
          <cell r="S17">
            <v>6884.5999683541195</v>
          </cell>
          <cell r="T17">
            <v>3549.4705038485372</v>
          </cell>
          <cell r="U17">
            <v>3760.7918288046785</v>
          </cell>
          <cell r="V17">
            <v>7310.2623326532157</v>
          </cell>
        </row>
        <row r="18">
          <cell r="H18">
            <v>2117.9396275203712</v>
          </cell>
          <cell r="I18">
            <v>2296.6011359931977</v>
          </cell>
          <cell r="J18">
            <v>4414.5407635135689</v>
          </cell>
          <cell r="K18">
            <v>2357.3697247706427</v>
          </cell>
          <cell r="L18">
            <v>2512.3801536491674</v>
          </cell>
          <cell r="M18">
            <v>4869.7498784198106</v>
          </cell>
          <cell r="N18">
            <v>2525.2060158910335</v>
          </cell>
          <cell r="O18">
            <v>2672.5774193548386</v>
          </cell>
          <cell r="P18">
            <v>5197.7834352458722</v>
          </cell>
          <cell r="Q18">
            <v>2686.6368759277052</v>
          </cell>
          <cell r="R18">
            <v>2856.0389261138484</v>
          </cell>
          <cell r="S18">
            <v>5542.6758020415537</v>
          </cell>
          <cell r="T18">
            <v>2889.5270472944135</v>
          </cell>
          <cell r="U18">
            <v>3068.9487898131847</v>
          </cell>
          <cell r="V18">
            <v>5958.4758371075986</v>
          </cell>
        </row>
        <row r="19">
          <cell r="H19">
            <v>1781.7804526337682</v>
          </cell>
          <cell r="I19">
            <v>1978.0576283662188</v>
          </cell>
          <cell r="J19">
            <v>3759.8380809999871</v>
          </cell>
          <cell r="K19">
            <v>1897.8094364351246</v>
          </cell>
          <cell r="L19">
            <v>2094.9499999999998</v>
          </cell>
          <cell r="M19">
            <v>3992.7594364351244</v>
          </cell>
          <cell r="N19">
            <v>2001.8923950056753</v>
          </cell>
          <cell r="O19">
            <v>2195.5500000000002</v>
          </cell>
          <cell r="P19">
            <v>4197.4423950056753</v>
          </cell>
          <cell r="Q19">
            <v>2117.7089653365933</v>
          </cell>
          <cell r="R19">
            <v>2329.17</v>
          </cell>
          <cell r="S19">
            <v>4446.878965336593</v>
          </cell>
          <cell r="T19">
            <v>2234.9208153351801</v>
          </cell>
          <cell r="U19">
            <v>2468.9499999999998</v>
          </cell>
          <cell r="V19">
            <v>4703.8708153351799</v>
          </cell>
        </row>
        <row r="20">
          <cell r="H20">
            <v>1490.121065020229</v>
          </cell>
          <cell r="I20">
            <v>1692.0667978080928</v>
          </cell>
          <cell r="J20">
            <v>3182.1878628283221</v>
          </cell>
          <cell r="K20">
            <v>1570.0488859764089</v>
          </cell>
          <cell r="L20">
            <v>1769.5394366197179</v>
          </cell>
          <cell r="M20">
            <v>3339.588322596127</v>
          </cell>
          <cell r="N20">
            <v>1630.4481271282632</v>
          </cell>
          <cell r="O20">
            <v>1846.7038709677418</v>
          </cell>
          <cell r="P20">
            <v>3477.1519980960047</v>
          </cell>
          <cell r="Q20">
            <v>1700.5054788722439</v>
          </cell>
          <cell r="R20">
            <v>1925.0410646272355</v>
          </cell>
          <cell r="S20">
            <v>3625.5465434994794</v>
          </cell>
          <cell r="T20">
            <v>1787.3427951508097</v>
          </cell>
          <cell r="U20">
            <v>2013.4040012344985</v>
          </cell>
          <cell r="V20">
            <v>3800.7467963853082</v>
          </cell>
        </row>
        <row r="21">
          <cell r="H21">
            <v>1080.9437166458292</v>
          </cell>
          <cell r="I21">
            <v>1209.321502059634</v>
          </cell>
          <cell r="J21">
            <v>2290.2652187054632</v>
          </cell>
          <cell r="K21">
            <v>1158.8114023591088</v>
          </cell>
          <cell r="L21">
            <v>1306.95</v>
          </cell>
          <cell r="M21">
            <v>2465.7614023591086</v>
          </cell>
          <cell r="N21">
            <v>1230.0467650397277</v>
          </cell>
          <cell r="O21">
            <v>1402.7258064516127</v>
          </cell>
          <cell r="P21">
            <v>2632.7725714913404</v>
          </cell>
          <cell r="Q21">
            <v>1288.7548762852737</v>
          </cell>
          <cell r="R21">
            <v>1478.3</v>
          </cell>
          <cell r="S21">
            <v>2767.0548762852736</v>
          </cell>
          <cell r="T21">
            <v>1360.0238524593647</v>
          </cell>
          <cell r="U21">
            <v>1575.95</v>
          </cell>
          <cell r="V21">
            <v>2935.9738524593649</v>
          </cell>
        </row>
        <row r="22">
          <cell r="H22">
            <v>748.30534102352021</v>
          </cell>
          <cell r="I22">
            <v>834.03745613231342</v>
          </cell>
          <cell r="J22">
            <v>1582.3427971558335</v>
          </cell>
          <cell r="K22">
            <v>796.77929226736569</v>
          </cell>
          <cell r="L22">
            <v>907.92330345710627</v>
          </cell>
          <cell r="M22">
            <v>1704.7025957244718</v>
          </cell>
          <cell r="N22">
            <v>846.49829738933033</v>
          </cell>
          <cell r="O22">
            <v>980.76516129032234</v>
          </cell>
          <cell r="P22">
            <v>1827.2634586796526</v>
          </cell>
          <cell r="Q22">
            <v>901.03363194505096</v>
          </cell>
          <cell r="R22">
            <v>1057.261653123958</v>
          </cell>
          <cell r="S22">
            <v>1958.295285069009</v>
          </cell>
          <cell r="T22">
            <v>960.56786780919413</v>
          </cell>
          <cell r="U22">
            <v>1137.9394159571107</v>
          </cell>
          <cell r="V22">
            <v>2098.5072837663047</v>
          </cell>
        </row>
        <row r="23">
          <cell r="H23">
            <v>532.33752244928974</v>
          </cell>
          <cell r="I23">
            <v>689.84709272419639</v>
          </cell>
          <cell r="J23">
            <v>1222.1846151734862</v>
          </cell>
          <cell r="K23">
            <v>548.09318479685464</v>
          </cell>
          <cell r="L23">
            <v>715.99180537772077</v>
          </cell>
          <cell r="M23">
            <v>1264.0849901745755</v>
          </cell>
          <cell r="N23">
            <v>579.15709421112376</v>
          </cell>
          <cell r="O23">
            <v>733</v>
          </cell>
          <cell r="P23">
            <v>1312.1570942111239</v>
          </cell>
          <cell r="Q23">
            <v>604.28638490781498</v>
          </cell>
          <cell r="R23">
            <v>760.76451331432156</v>
          </cell>
          <cell r="S23">
            <v>1365.0508982221365</v>
          </cell>
          <cell r="T23">
            <v>642.71164705908518</v>
          </cell>
          <cell r="U23">
            <v>807.84104407998723</v>
          </cell>
          <cell r="V23">
            <v>1450.5526911390725</v>
          </cell>
        </row>
        <row r="24">
          <cell r="H24">
            <v>361.18465942170184</v>
          </cell>
          <cell r="I24">
            <v>535.19336094301275</v>
          </cell>
          <cell r="J24">
            <v>896.37802036471453</v>
          </cell>
          <cell r="K24">
            <v>370.32699868938403</v>
          </cell>
          <cell r="L24">
            <v>548.21049935979522</v>
          </cell>
          <cell r="M24">
            <v>918.53749804917925</v>
          </cell>
          <cell r="N24">
            <v>375.40556186152111</v>
          </cell>
          <cell r="O24">
            <v>561</v>
          </cell>
          <cell r="P24">
            <v>936.40556186152116</v>
          </cell>
          <cell r="Q24">
            <v>376.3204592960326</v>
          </cell>
          <cell r="R24">
            <v>561.17520091848451</v>
          </cell>
          <cell r="S24">
            <v>937.4956602145171</v>
          </cell>
          <cell r="T24">
            <v>378.70779266286235</v>
          </cell>
          <cell r="U24">
            <v>572.41479236961459</v>
          </cell>
          <cell r="V24">
            <v>951.12258503247699</v>
          </cell>
        </row>
        <row r="25">
          <cell r="H25">
            <v>265.02331404554275</v>
          </cell>
          <cell r="I25">
            <v>399.27201853486048</v>
          </cell>
          <cell r="J25">
            <v>664.29533258040328</v>
          </cell>
          <cell r="K25">
            <v>261.95</v>
          </cell>
          <cell r="L25">
            <v>389.47247119078099</v>
          </cell>
          <cell r="M25">
            <v>651.42247119078093</v>
          </cell>
          <cell r="N25">
            <v>258.05</v>
          </cell>
          <cell r="O25">
            <v>387.94451612903219</v>
          </cell>
          <cell r="P25">
            <v>645.99451612903226</v>
          </cell>
          <cell r="Q25">
            <v>254.8</v>
          </cell>
          <cell r="R25">
            <v>383.53081382171018</v>
          </cell>
          <cell r="S25">
            <v>638.33081382171019</v>
          </cell>
          <cell r="T25">
            <v>245.55</v>
          </cell>
          <cell r="U25">
            <v>392.76950432517719</v>
          </cell>
          <cell r="V25">
            <v>638.31950432517715</v>
          </cell>
        </row>
        <row r="26">
          <cell r="H26">
            <v>112.73091905544631</v>
          </cell>
          <cell r="I26">
            <v>209.32244462052674</v>
          </cell>
          <cell r="J26">
            <v>322.05336367597306</v>
          </cell>
          <cell r="K26">
            <v>124.94914809960683</v>
          </cell>
          <cell r="L26">
            <v>226.74033290653011</v>
          </cell>
          <cell r="M26">
            <v>351.68948100613693</v>
          </cell>
          <cell r="N26">
            <v>132.84846765039731</v>
          </cell>
          <cell r="O26">
            <v>228.78709677419351</v>
          </cell>
          <cell r="P26">
            <v>361.63556442459083</v>
          </cell>
          <cell r="Q26">
            <v>136.53700366854738</v>
          </cell>
          <cell r="R26">
            <v>232.18494115032777</v>
          </cell>
          <cell r="S26">
            <v>368.72194481887516</v>
          </cell>
          <cell r="T26">
            <v>137.92237276578723</v>
          </cell>
          <cell r="U26">
            <v>245.09663904909021</v>
          </cell>
          <cell r="V26">
            <v>383.01901181487744</v>
          </cell>
        </row>
        <row r="27">
          <cell r="H27">
            <v>30.149415125313848</v>
          </cell>
          <cell r="I27">
            <v>58.895263362867382</v>
          </cell>
          <cell r="J27">
            <v>89.044678488181233</v>
          </cell>
          <cell r="K27">
            <v>37.584665792922678</v>
          </cell>
          <cell r="L27">
            <v>73.23</v>
          </cell>
          <cell r="M27">
            <v>110.81466579292268</v>
          </cell>
          <cell r="N27">
            <v>45.4</v>
          </cell>
          <cell r="O27">
            <v>89.978709677419346</v>
          </cell>
          <cell r="P27">
            <v>135.37870967741935</v>
          </cell>
          <cell r="Q27">
            <v>57.18969353007946</v>
          </cell>
          <cell r="R27">
            <v>101.51914714269842</v>
          </cell>
          <cell r="S27">
            <v>158.70884067277788</v>
          </cell>
          <cell r="T27">
            <v>68.253043724222962</v>
          </cell>
          <cell r="U27">
            <v>117.65</v>
          </cell>
          <cell r="V27">
            <v>185.90304372422298</v>
          </cell>
        </row>
        <row r="28">
          <cell r="H28">
            <v>11.966537874877258</v>
          </cell>
          <cell r="I28">
            <v>14.092129061980643</v>
          </cell>
          <cell r="J28">
            <v>26.0586669368579</v>
          </cell>
          <cell r="K28">
            <v>15.19829619921363</v>
          </cell>
          <cell r="L28">
            <v>22.2</v>
          </cell>
          <cell r="M28">
            <v>37.398296199213632</v>
          </cell>
          <cell r="N28">
            <v>18.7</v>
          </cell>
          <cell r="O28">
            <v>27.4</v>
          </cell>
          <cell r="P28">
            <v>46.1</v>
          </cell>
          <cell r="Q28">
            <v>26.38</v>
          </cell>
          <cell r="R28">
            <v>41.895741935483869</v>
          </cell>
          <cell r="S28">
            <v>68.275741935483865</v>
          </cell>
          <cell r="T28">
            <v>36.517938706015897</v>
          </cell>
          <cell r="U28">
            <v>55.199571364023555</v>
          </cell>
          <cell r="V28">
            <v>91.717510070039452</v>
          </cell>
        </row>
        <row r="29">
          <cell r="H29">
            <v>34758.938679398838</v>
          </cell>
          <cell r="I29">
            <v>35870</v>
          </cell>
          <cell r="J29">
            <v>70628.938679398838</v>
          </cell>
          <cell r="K29">
            <v>37901.007601572746</v>
          </cell>
          <cell r="L29">
            <v>38840.496069142122</v>
          </cell>
          <cell r="M29">
            <v>76741.503670714868</v>
          </cell>
          <cell r="N29">
            <v>38663.41850170261</v>
          </cell>
          <cell r="O29">
            <v>39786.49</v>
          </cell>
          <cell r="P29">
            <v>78450</v>
          </cell>
          <cell r="Q29">
            <v>39852.505258343626</v>
          </cell>
          <cell r="R29">
            <v>41306.529480241472</v>
          </cell>
          <cell r="S29">
            <v>81160.492190898556</v>
          </cell>
          <cell r="T29">
            <v>41538.374047903861</v>
          </cell>
          <cell r="U29">
            <v>43344.414381756498</v>
          </cell>
          <cell r="V29">
            <v>84882.788429660373</v>
          </cell>
        </row>
        <row r="39">
          <cell r="E39">
            <v>1997</v>
          </cell>
          <cell r="H39">
            <v>1998</v>
          </cell>
          <cell r="K39">
            <v>1999</v>
          </cell>
          <cell r="N39">
            <v>2000</v>
          </cell>
          <cell r="Q39">
            <v>2001</v>
          </cell>
        </row>
        <row r="40">
          <cell r="E40" t="str">
            <v>Mannen</v>
          </cell>
          <cell r="F40" t="str">
            <v>Vrouwen</v>
          </cell>
          <cell r="G40" t="str">
            <v>Totalen</v>
          </cell>
          <cell r="H40" t="str">
            <v>Mannen</v>
          </cell>
          <cell r="I40" t="str">
            <v>Vrouwen</v>
          </cell>
          <cell r="J40" t="str">
            <v>Totalen</v>
          </cell>
          <cell r="K40" t="str">
            <v>Mannen</v>
          </cell>
          <cell r="L40" t="str">
            <v>Vrouwen</v>
          </cell>
          <cell r="M40" t="str">
            <v>Totalen</v>
          </cell>
          <cell r="N40" t="str">
            <v>Mannen</v>
          </cell>
          <cell r="O40" t="str">
            <v>Vrouwen</v>
          </cell>
          <cell r="P40" t="str">
            <v>Totalen</v>
          </cell>
          <cell r="Q40" t="str">
            <v>Mannen</v>
          </cell>
          <cell r="R40" t="str">
            <v>Vrouwen</v>
          </cell>
          <cell r="S40" t="str">
            <v>Totalen</v>
          </cell>
        </row>
        <row r="42">
          <cell r="E42">
            <v>3654.7619043030936</v>
          </cell>
          <cell r="F42">
            <v>3442.6035354786445</v>
          </cell>
          <cell r="G42">
            <v>7097.3654397817381</v>
          </cell>
          <cell r="H42">
            <v>3658.5345234424749</v>
          </cell>
          <cell r="I42">
            <v>3487.2441187054965</v>
          </cell>
          <cell r="J42">
            <v>7145.7786421479714</v>
          </cell>
          <cell r="K42">
            <v>3558.741878351786</v>
          </cell>
          <cell r="L42">
            <v>3393.3362505957966</v>
          </cell>
          <cell r="M42">
            <v>6952.0781289475826</v>
          </cell>
          <cell r="N42">
            <v>3736.4940927040843</v>
          </cell>
          <cell r="O42">
            <v>3585.0122052929714</v>
          </cell>
          <cell r="P42">
            <v>7321.5062979970553</v>
          </cell>
          <cell r="Q42">
            <v>3623.5952741632677</v>
          </cell>
          <cell r="R42">
            <v>3501.4097642343768</v>
          </cell>
          <cell r="S42">
            <v>7125.005038397645</v>
          </cell>
        </row>
        <row r="43">
          <cell r="E43">
            <v>3415.8430333544216</v>
          </cell>
          <cell r="F43">
            <v>3343.6966422822634</v>
          </cell>
          <cell r="G43">
            <v>6759.5396756366845</v>
          </cell>
          <cell r="H43">
            <v>3473.4360337346316</v>
          </cell>
          <cell r="I43">
            <v>3377.7167305989587</v>
          </cell>
          <cell r="J43">
            <v>6851.1527643335903</v>
          </cell>
          <cell r="K43">
            <v>3511.2467737237325</v>
          </cell>
          <cell r="L43">
            <v>3404.9245972987651</v>
          </cell>
          <cell r="M43">
            <v>6916.1713710224976</v>
          </cell>
          <cell r="N43">
            <v>3636.3274163267956</v>
          </cell>
          <cell r="O43">
            <v>3546.613145482092</v>
          </cell>
          <cell r="P43">
            <v>7182.9405618088877</v>
          </cell>
          <cell r="Q43">
            <v>3658.6607516022527</v>
          </cell>
          <cell r="R43">
            <v>3570.1929574442684</v>
          </cell>
          <cell r="S43">
            <v>7228.8537090465215</v>
          </cell>
        </row>
        <row r="44">
          <cell r="E44">
            <v>3188.5392970438747</v>
          </cell>
          <cell r="F44">
            <v>3136.6951891450449</v>
          </cell>
          <cell r="G44">
            <v>6325.2344861889196</v>
          </cell>
          <cell r="H44">
            <v>3238.039131607572</v>
          </cell>
          <cell r="I44">
            <v>3203.8447466346588</v>
          </cell>
          <cell r="J44">
            <v>6441.8838782422308</v>
          </cell>
          <cell r="K44">
            <v>3252.4636674260364</v>
          </cell>
          <cell r="L44">
            <v>3254.0901331886107</v>
          </cell>
          <cell r="M44">
            <v>6506.5538006146471</v>
          </cell>
          <cell r="N44">
            <v>3403.4578283809151</v>
          </cell>
          <cell r="O44">
            <v>3381.2105322078678</v>
          </cell>
          <cell r="P44">
            <v>6784.6683605887829</v>
          </cell>
          <cell r="Q44">
            <v>3462.931745970091</v>
          </cell>
          <cell r="R44">
            <v>3432.1910548627125</v>
          </cell>
          <cell r="S44">
            <v>6895.1228008328035</v>
          </cell>
        </row>
        <row r="45">
          <cell r="E45">
            <v>2760.922466746701</v>
          </cell>
          <cell r="F45">
            <v>2712.132089078073</v>
          </cell>
          <cell r="G45">
            <v>5473.0545558247741</v>
          </cell>
          <cell r="H45">
            <v>2837.8696423299448</v>
          </cell>
          <cell r="I45">
            <v>2815.0713953084764</v>
          </cell>
          <cell r="J45">
            <v>5652.9410376384212</v>
          </cell>
          <cell r="K45">
            <v>2819.5075621233132</v>
          </cell>
          <cell r="L45">
            <v>2799.3970553348049</v>
          </cell>
          <cell r="M45">
            <v>5618.9046174581181</v>
          </cell>
          <cell r="N45">
            <v>3070.8906729462033</v>
          </cell>
          <cell r="O45">
            <v>3089.5254171984266</v>
          </cell>
          <cell r="P45">
            <v>6160.4160901446303</v>
          </cell>
          <cell r="Q45">
            <v>3093.8041040331459</v>
          </cell>
          <cell r="R45">
            <v>3094.7624402003148</v>
          </cell>
          <cell r="S45">
            <v>6188.5665442334612</v>
          </cell>
        </row>
        <row r="46">
          <cell r="E46">
            <v>2818.7656601141152</v>
          </cell>
          <cell r="F46">
            <v>2874.4679158193771</v>
          </cell>
          <cell r="G46">
            <v>5693.2335759334928</v>
          </cell>
          <cell r="H46">
            <v>2788.3647793771402</v>
          </cell>
          <cell r="I46">
            <v>2914.8403399139315</v>
          </cell>
          <cell r="J46">
            <v>5703.2051192910712</v>
          </cell>
          <cell r="K46">
            <v>2668.789517964045</v>
          </cell>
          <cell r="L46">
            <v>2908.9752881942059</v>
          </cell>
          <cell r="M46">
            <v>5577.7648061582513</v>
          </cell>
          <cell r="N46">
            <v>2482.271143264064</v>
          </cell>
          <cell r="O46">
            <v>2635.8175008769376</v>
          </cell>
          <cell r="P46">
            <v>5118.0886441410021</v>
          </cell>
          <cell r="Q46">
            <v>2594.9950492004918</v>
          </cell>
          <cell r="R46">
            <v>2750.1590841412353</v>
          </cell>
          <cell r="S46">
            <v>5345.1541333417272</v>
          </cell>
        </row>
        <row r="47">
          <cell r="E47">
            <v>3626.45</v>
          </cell>
          <cell r="F47">
            <v>3717.0724240369327</v>
          </cell>
          <cell r="G47">
            <v>7343.5224240369325</v>
          </cell>
          <cell r="H47">
            <v>3526.25</v>
          </cell>
          <cell r="I47">
            <v>3708.0104666749457</v>
          </cell>
          <cell r="J47">
            <v>7234.2604666749457</v>
          </cell>
          <cell r="K47">
            <v>3411.1868498425206</v>
          </cell>
          <cell r="L47">
            <v>3681.4822433705249</v>
          </cell>
          <cell r="M47">
            <v>7092.6690932130459</v>
          </cell>
          <cell r="N47">
            <v>3079.6521031591892</v>
          </cell>
          <cell r="O47">
            <v>3397.8280082693354</v>
          </cell>
          <cell r="P47">
            <v>6477.4801114285247</v>
          </cell>
          <cell r="Q47">
            <v>3057.3759111801642</v>
          </cell>
          <cell r="R47">
            <v>3402.6259067908563</v>
          </cell>
          <cell r="S47">
            <v>6460.0018179710205</v>
          </cell>
        </row>
        <row r="48">
          <cell r="E48">
            <v>4143.9165294244467</v>
          </cell>
          <cell r="F48">
            <v>4266.893633236562</v>
          </cell>
          <cell r="G48">
            <v>8410.8101626610078</v>
          </cell>
          <cell r="H48">
            <v>4072.1914775078117</v>
          </cell>
          <cell r="I48">
            <v>4263.1801245344659</v>
          </cell>
          <cell r="J48">
            <v>8335.371602042278</v>
          </cell>
          <cell r="K48">
            <v>4020.3221948033247</v>
          </cell>
          <cell r="L48">
            <v>4282.4758857953257</v>
          </cell>
          <cell r="M48">
            <v>8302.7980805986499</v>
          </cell>
          <cell r="N48">
            <v>3825.8872054444228</v>
          </cell>
          <cell r="O48">
            <v>4037.3798763331315</v>
          </cell>
          <cell r="P48">
            <v>7863.2670817775543</v>
          </cell>
          <cell r="Q48">
            <v>3739.6401849873764</v>
          </cell>
          <cell r="R48">
            <v>4049.869502720373</v>
          </cell>
          <cell r="S48">
            <v>7789.5096877077494</v>
          </cell>
        </row>
        <row r="49">
          <cell r="E49">
            <v>4170.9284352181767</v>
          </cell>
          <cell r="F49">
            <v>4310.4544526219597</v>
          </cell>
          <cell r="G49">
            <v>8481.3828878401364</v>
          </cell>
          <cell r="H49">
            <v>4150.2894469165731</v>
          </cell>
          <cell r="I49">
            <v>4363.59448815837</v>
          </cell>
          <cell r="J49">
            <v>8513.883935074944</v>
          </cell>
          <cell r="K49">
            <v>4158.9791766180024</v>
          </cell>
          <cell r="L49">
            <v>4426.9181000752278</v>
          </cell>
          <cell r="M49">
            <v>8585.8972766932311</v>
          </cell>
          <cell r="N49">
            <v>4403.8777100731531</v>
          </cell>
          <cell r="O49">
            <v>4775.6403837255293</v>
          </cell>
          <cell r="P49">
            <v>9179.5180937986825</v>
          </cell>
          <cell r="Q49">
            <v>4333.679609147408</v>
          </cell>
          <cell r="R49">
            <v>4719.9882822470499</v>
          </cell>
          <cell r="S49">
            <v>9053.6678913944579</v>
          </cell>
        </row>
        <row r="50">
          <cell r="E50">
            <v>3717.8866580396289</v>
          </cell>
          <cell r="F50">
            <v>3931.6283178516005</v>
          </cell>
          <cell r="G50">
            <v>7649.5149758912294</v>
          </cell>
          <cell r="H50">
            <v>3769.6674341102594</v>
          </cell>
          <cell r="I50">
            <v>4024.495304336464</v>
          </cell>
          <cell r="J50">
            <v>7794.1627384467229</v>
          </cell>
          <cell r="K50">
            <v>3837.1713613515954</v>
          </cell>
          <cell r="L50">
            <v>4134.6581445138136</v>
          </cell>
          <cell r="M50">
            <v>7971.8295058654094</v>
          </cell>
          <cell r="N50">
            <v>3966.1156737554215</v>
          </cell>
          <cell r="O50">
            <v>4489.6637550470559</v>
          </cell>
          <cell r="P50">
            <v>8455.7794288024779</v>
          </cell>
          <cell r="Q50">
            <v>4078.7680810189681</v>
          </cell>
          <cell r="R50">
            <v>4583.4590807827508</v>
          </cell>
          <cell r="S50">
            <v>8662.2271618017185</v>
          </cell>
        </row>
        <row r="51">
          <cell r="E51">
            <v>3058.1802938613027</v>
          </cell>
          <cell r="F51">
            <v>3268.8334170289595</v>
          </cell>
          <cell r="G51">
            <v>6327.0137108902618</v>
          </cell>
          <cell r="H51">
            <v>3135.8070825699842</v>
          </cell>
          <cell r="I51">
            <v>3387.3753883958343</v>
          </cell>
          <cell r="J51">
            <v>6523.1824709658185</v>
          </cell>
          <cell r="K51">
            <v>3253.5890249072895</v>
          </cell>
          <cell r="L51">
            <v>3532.4406685122876</v>
          </cell>
          <cell r="M51">
            <v>6786.0296934195776</v>
          </cell>
          <cell r="N51">
            <v>3275.6594597656504</v>
          </cell>
          <cell r="O51">
            <v>3679.8073489241651</v>
          </cell>
          <cell r="P51">
            <v>6955.4668086898155</v>
          </cell>
          <cell r="Q51">
            <v>3428.6507025636042</v>
          </cell>
          <cell r="R51">
            <v>3868.2786301487436</v>
          </cell>
          <cell r="S51">
            <v>7296.9293327123478</v>
          </cell>
        </row>
        <row r="52">
          <cell r="E52">
            <v>2377.6067517539805</v>
          </cell>
          <cell r="F52">
            <v>2607.6315540791411</v>
          </cell>
          <cell r="G52">
            <v>4985.2383058331216</v>
          </cell>
          <cell r="H52">
            <v>2497.2162022389366</v>
          </cell>
          <cell r="I52">
            <v>2724.55</v>
          </cell>
          <cell r="J52">
            <v>5221.7662022389368</v>
          </cell>
          <cell r="K52">
            <v>2622.1126232777242</v>
          </cell>
          <cell r="L52">
            <v>2853.3505725597133</v>
          </cell>
          <cell r="M52">
            <v>5475.4631958374375</v>
          </cell>
          <cell r="N52">
            <v>2554.8295939340974</v>
          </cell>
          <cell r="O52">
            <v>2854.6126445081318</v>
          </cell>
          <cell r="P52">
            <v>5409.4422384422287</v>
          </cell>
          <cell r="Q52">
            <v>2700.3955671004082</v>
          </cell>
          <cell r="R52">
            <v>3008.7515853913387</v>
          </cell>
          <cell r="S52">
            <v>5709.147152491747</v>
          </cell>
        </row>
        <row r="53">
          <cell r="E53">
            <v>1874.7729544437486</v>
          </cell>
          <cell r="F53">
            <v>2117.3437835118707</v>
          </cell>
          <cell r="G53">
            <v>3992.1167379556191</v>
          </cell>
          <cell r="H53">
            <v>1941.6186821597635</v>
          </cell>
          <cell r="I53">
            <v>2217.2772907045032</v>
          </cell>
          <cell r="J53">
            <v>4158.8959728642667</v>
          </cell>
          <cell r="K53">
            <v>2029.9699960476271</v>
          </cell>
          <cell r="L53">
            <v>2295.0011158400525</v>
          </cell>
          <cell r="M53">
            <v>4324.9711118876794</v>
          </cell>
          <cell r="N53">
            <v>1934.0554921667638</v>
          </cell>
          <cell r="O53">
            <v>2150.5753653284969</v>
          </cell>
          <cell r="P53">
            <v>4084.6308574952609</v>
          </cell>
          <cell r="Q53">
            <v>2041.1103125202308</v>
          </cell>
          <cell r="R53">
            <v>2288.9828211644244</v>
          </cell>
          <cell r="S53">
            <v>4330.0931336846552</v>
          </cell>
        </row>
        <row r="54">
          <cell r="E54">
            <v>1419.5784765771687</v>
          </cell>
          <cell r="F54">
            <v>1661.4145866546667</v>
          </cell>
          <cell r="G54">
            <v>3080.9930632318355</v>
          </cell>
          <cell r="H54">
            <v>1463.2885031028657</v>
          </cell>
          <cell r="I54">
            <v>1735.55</v>
          </cell>
          <cell r="J54">
            <v>3198.8385031028656</v>
          </cell>
          <cell r="K54">
            <v>1519.2033506144278</v>
          </cell>
          <cell r="L54">
            <v>1787.9917038746892</v>
          </cell>
          <cell r="M54">
            <v>3307.195054489117</v>
          </cell>
          <cell r="N54">
            <v>1567.8331002783711</v>
          </cell>
          <cell r="O54">
            <v>1910.9371114419837</v>
          </cell>
          <cell r="P54">
            <v>3478.7702117203548</v>
          </cell>
          <cell r="Q54">
            <v>1618.4775786560499</v>
          </cell>
          <cell r="R54">
            <v>1940.7647622192865</v>
          </cell>
          <cell r="S54">
            <v>3559.2423408753366</v>
          </cell>
        </row>
        <row r="55">
          <cell r="E55">
            <v>1013.2108167607918</v>
          </cell>
          <cell r="F55">
            <v>1209.8077949016108</v>
          </cell>
          <cell r="G55">
            <v>2223.0186116624027</v>
          </cell>
          <cell r="H55">
            <v>1048.1733368193054</v>
          </cell>
          <cell r="I55">
            <v>1278.0769538387324</v>
          </cell>
          <cell r="J55">
            <v>2326.2502906580376</v>
          </cell>
          <cell r="K55">
            <v>1097.6870464928368</v>
          </cell>
          <cell r="L55">
            <v>1349.9555221153546</v>
          </cell>
          <cell r="M55">
            <v>2447.6425686081911</v>
          </cell>
          <cell r="N55">
            <v>1134.0529220884314</v>
          </cell>
          <cell r="O55">
            <v>1454.0552340117472</v>
          </cell>
          <cell r="P55">
            <v>2588.1081561001783</v>
          </cell>
          <cell r="Q55">
            <v>1189.7089577264194</v>
          </cell>
          <cell r="R55">
            <v>1517.3316094977945</v>
          </cell>
          <cell r="S55">
            <v>2707.0405672242141</v>
          </cell>
        </row>
        <row r="56">
          <cell r="E56">
            <v>680.54097746247635</v>
          </cell>
          <cell r="F56">
            <v>866.71933496026622</v>
          </cell>
          <cell r="G56">
            <v>1547.2603124227426</v>
          </cell>
          <cell r="H56">
            <v>705.98774294118698</v>
          </cell>
          <cell r="I56">
            <v>913.34054601011871</v>
          </cell>
          <cell r="J56">
            <v>1619.3282889513057</v>
          </cell>
          <cell r="K56">
            <v>741.39232058335563</v>
          </cell>
          <cell r="L56">
            <v>958.84721324137047</v>
          </cell>
          <cell r="M56">
            <v>1700.2395338247261</v>
          </cell>
          <cell r="N56">
            <v>732.68470172201728</v>
          </cell>
          <cell r="O56">
            <v>954.16583264297822</v>
          </cell>
          <cell r="P56">
            <v>1686.8505343649954</v>
          </cell>
          <cell r="Q56">
            <v>780.95834579530015</v>
          </cell>
          <cell r="R56">
            <v>1042.2437129167317</v>
          </cell>
          <cell r="S56">
            <v>1823.2020587120319</v>
          </cell>
        </row>
        <row r="57">
          <cell r="E57">
            <v>406.3962993911635</v>
          </cell>
          <cell r="F57">
            <v>596.36242135246584</v>
          </cell>
          <cell r="G57">
            <v>1002.7587207436293</v>
          </cell>
          <cell r="H57">
            <v>429.26283421177521</v>
          </cell>
          <cell r="I57">
            <v>623.27603281302891</v>
          </cell>
          <cell r="J57">
            <v>1052.5388670248042</v>
          </cell>
          <cell r="K57">
            <v>462.83286166149668</v>
          </cell>
          <cell r="L57">
            <v>661.65412316575748</v>
          </cell>
          <cell r="M57">
            <v>1124.4869848272542</v>
          </cell>
          <cell r="N57">
            <v>462.75261863144948</v>
          </cell>
          <cell r="O57">
            <v>572.71326377538458</v>
          </cell>
          <cell r="P57">
            <v>1035.465882406834</v>
          </cell>
          <cell r="Q57">
            <v>491.03903524956303</v>
          </cell>
          <cell r="R57">
            <v>634.50377754890337</v>
          </cell>
          <cell r="S57">
            <v>1125.5428127984665</v>
          </cell>
        </row>
        <row r="58">
          <cell r="E58">
            <v>244.89894397731638</v>
          </cell>
          <cell r="F58">
            <v>406.73448426416172</v>
          </cell>
          <cell r="G58">
            <v>651.6334282414781</v>
          </cell>
          <cell r="H58">
            <v>249.25</v>
          </cell>
          <cell r="I58">
            <v>425.49115672581075</v>
          </cell>
          <cell r="J58">
            <v>674.7411567258107</v>
          </cell>
          <cell r="K58">
            <v>252.60064728111192</v>
          </cell>
          <cell r="L58">
            <v>425.52287597055812</v>
          </cell>
          <cell r="M58">
            <v>678.12352325167001</v>
          </cell>
          <cell r="N58">
            <v>272.47979704797046</v>
          </cell>
          <cell r="O58">
            <v>448.771542813216</v>
          </cell>
          <cell r="P58">
            <v>721.25133986118647</v>
          </cell>
          <cell r="Q58">
            <v>281.93436136466624</v>
          </cell>
          <cell r="R58">
            <v>454.05988700564978</v>
          </cell>
          <cell r="S58">
            <v>735.99424837031597</v>
          </cell>
        </row>
        <row r="59">
          <cell r="E59">
            <v>131.01824861694246</v>
          </cell>
          <cell r="F59">
            <v>247.08218297809398</v>
          </cell>
          <cell r="G59">
            <v>378.10043159503641</v>
          </cell>
          <cell r="H59">
            <v>135.28942737155691</v>
          </cell>
          <cell r="I59">
            <v>253.79094235554214</v>
          </cell>
          <cell r="J59">
            <v>389.08036972709908</v>
          </cell>
          <cell r="K59">
            <v>128.58154189724553</v>
          </cell>
          <cell r="L59">
            <v>254.24634359137056</v>
          </cell>
          <cell r="M59">
            <v>382.82788548861606</v>
          </cell>
          <cell r="N59">
            <v>116.26006263352107</v>
          </cell>
          <cell r="O59">
            <v>247.30499705199679</v>
          </cell>
          <cell r="P59">
            <v>363.56505968551789</v>
          </cell>
          <cell r="Q59">
            <v>123.00400951641097</v>
          </cell>
          <cell r="R59">
            <v>259.49830620424058</v>
          </cell>
          <cell r="S59">
            <v>382.50231572065155</v>
          </cell>
        </row>
        <row r="60">
          <cell r="E60">
            <v>61.333944572967084</v>
          </cell>
          <cell r="F60">
            <v>123.03180353797339</v>
          </cell>
          <cell r="G60">
            <v>184.36574811094047</v>
          </cell>
          <cell r="H60">
            <v>69.020309350016134</v>
          </cell>
          <cell r="I60">
            <v>133.1512635902204</v>
          </cell>
          <cell r="J60">
            <v>202.17157294023653</v>
          </cell>
          <cell r="K60">
            <v>70.374132954324295</v>
          </cell>
          <cell r="L60">
            <v>137.77919934328474</v>
          </cell>
          <cell r="M60">
            <v>208.15333229760904</v>
          </cell>
          <cell r="N60">
            <v>42.869617077749723</v>
          </cell>
          <cell r="O60">
            <v>109.77008933569172</v>
          </cell>
          <cell r="P60">
            <v>152.63970641344144</v>
          </cell>
          <cell r="Q60">
            <v>41.647706188903996</v>
          </cell>
          <cell r="R60">
            <v>119.97707087895273</v>
          </cell>
          <cell r="S60">
            <v>161.62477706785671</v>
          </cell>
        </row>
        <row r="61">
          <cell r="E61">
            <v>45.168547450860487</v>
          </cell>
          <cell r="F61">
            <v>68.808818936839074</v>
          </cell>
          <cell r="G61">
            <v>113.97736638769956</v>
          </cell>
          <cell r="H61">
            <v>53.935336365453907</v>
          </cell>
          <cell r="I61">
            <v>90.071777884902957</v>
          </cell>
          <cell r="J61">
            <v>144.00711425035686</v>
          </cell>
          <cell r="K61">
            <v>63.739398235457131</v>
          </cell>
          <cell r="L61">
            <v>111.90203060294704</v>
          </cell>
          <cell r="M61">
            <v>175.64142883840418</v>
          </cell>
          <cell r="N61">
            <v>11.598788599728103</v>
          </cell>
          <cell r="O61">
            <v>33.470745732858667</v>
          </cell>
          <cell r="P61">
            <v>45.06953433258677</v>
          </cell>
          <cell r="Q61">
            <v>11.672712015278048</v>
          </cell>
          <cell r="R61">
            <v>46.824763599997006</v>
          </cell>
          <cell r="S61">
            <v>58.49747561527505</v>
          </cell>
        </row>
        <row r="62">
          <cell r="E62">
            <v>42810.72023911318</v>
          </cell>
          <cell r="F62">
            <v>44909.414381756505</v>
          </cell>
          <cell r="G62">
            <v>87720.134620869678</v>
          </cell>
          <cell r="H62">
            <v>43243.49192615725</v>
          </cell>
          <cell r="I62">
            <v>45939.949067184454</v>
          </cell>
          <cell r="J62">
            <v>89183.440993341719</v>
          </cell>
          <cell r="K62">
            <v>43480.491926157258</v>
          </cell>
          <cell r="L62">
            <v>46654.949067184469</v>
          </cell>
          <cell r="M62">
            <v>90135.44099334169</v>
          </cell>
          <cell r="N62">
            <v>43710.05</v>
          </cell>
          <cell r="O62">
            <v>47354.874999999993</v>
          </cell>
          <cell r="P62">
            <v>91064.924999999988</v>
          </cell>
          <cell r="Q62">
            <v>44352.05</v>
          </cell>
          <cell r="R62">
            <v>48285.874999999993</v>
          </cell>
          <cell r="S62">
            <v>92637.925000000017</v>
          </cell>
        </row>
      </sheetData>
      <sheetData sheetId="4">
        <row r="1">
          <cell r="A1" t="str">
            <v>P3: Population with a foreign background</v>
          </cell>
        </row>
      </sheetData>
      <sheetData sheetId="5">
        <row r="1">
          <cell r="B1" t="str">
            <v>P4: Componential fertility rates for 1960, 1972, 1981 and 1991 (to be updated)</v>
          </cell>
        </row>
      </sheetData>
      <sheetData sheetId="6">
        <row r="1">
          <cell r="B1" t="str">
            <v>P5: Mortality trends in Aruba since 1972</v>
          </cell>
        </row>
      </sheetData>
      <sheetData sheetId="7">
        <row r="1">
          <cell r="B1" t="str">
            <v>P6: Mortality by cause of death</v>
          </cell>
        </row>
      </sheetData>
      <sheetData sheetId="8">
        <row r="1">
          <cell r="B1" t="str">
            <v>P7: Rates of immigration and emigration</v>
          </cell>
        </row>
      </sheetData>
      <sheetData sheetId="9">
        <row r="1">
          <cell r="B1" t="str">
            <v>P8:Number of immigrants by country of birth and year of arrival in Aruba.</v>
          </cell>
        </row>
      </sheetData>
      <sheetData sheetId="10">
        <row r="1">
          <cell r="A1" t="str">
            <v>P9: Medium popultion projection scenario Aruba 2000-2015, number of persons by sex</v>
          </cell>
        </row>
      </sheetData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"/>
      <sheetName val="Regions"/>
      <sheetName val="Tables"/>
      <sheetName val="Pyramid"/>
      <sheetName val="Control"/>
      <sheetName val="CountryEvolution"/>
      <sheetName val="Scatterplot"/>
      <sheetName val="Data"/>
      <sheetName val="Table"/>
      <sheetName val="Sheet1"/>
    </sheetNames>
    <sheetDataSet>
      <sheetData sheetId="0">
        <row r="8">
          <cell r="J8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B-IB 2016"/>
      <sheetName val="Invoer rentebedragen"/>
      <sheetName val="Amortization pers loan"/>
      <sheetName val="Loan Picron"/>
      <sheetName val="Scenario 4"/>
      <sheetName val="M. Balkestein"/>
      <sheetName val="sal (2)"/>
      <sheetName val="Loonslip"/>
      <sheetName val="Loonslip KvK"/>
    </sheetNames>
    <sheetDataSet>
      <sheetData sheetId="0"/>
      <sheetData sheetId="1">
        <row r="2">
          <cell r="E2" t="b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MJB">
      <a:dk1>
        <a:sysClr val="windowText" lastClr="000000"/>
      </a:dk1>
      <a:lt1>
        <a:sysClr val="window" lastClr="FFFFFF"/>
      </a:lt1>
      <a:dk2>
        <a:srgbClr val="1D3641"/>
      </a:dk2>
      <a:lt2>
        <a:srgbClr val="DFE6D0"/>
      </a:lt2>
      <a:accent1>
        <a:srgbClr val="759AA5"/>
      </a:accent1>
      <a:accent2>
        <a:srgbClr val="CFC60D"/>
      </a:accent2>
      <a:accent3>
        <a:srgbClr val="9BBB59"/>
      </a:accent3>
      <a:accent4>
        <a:srgbClr val="90AC97"/>
      </a:accent4>
      <a:accent5>
        <a:srgbClr val="FFAD1C"/>
      </a:accent5>
      <a:accent6>
        <a:srgbClr val="B9AB6F"/>
      </a:accent6>
      <a:hlink>
        <a:srgbClr val="66AACD"/>
      </a:hlink>
      <a:folHlink>
        <a:srgbClr val="809DB3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12200-E8D9-40CD-8A36-00C875195D9A}">
  <sheetPr>
    <tabColor rgb="FF00B0F0"/>
  </sheetPr>
  <dimension ref="A1:AM344"/>
  <sheetViews>
    <sheetView showGridLines="0" tabSelected="1" topLeftCell="E1" zoomScale="130" zoomScaleNormal="130" workbookViewId="0">
      <pane ySplit="4" topLeftCell="A38" activePane="bottomLeft" state="frozen"/>
      <selection pane="bottomLeft" activeCell="P48" sqref="P48"/>
    </sheetView>
  </sheetViews>
  <sheetFormatPr defaultColWidth="8.85546875" defaultRowHeight="12.75" outlineLevelRow="1" outlineLevelCol="1" x14ac:dyDescent="0.25"/>
  <cols>
    <col min="1" max="1" width="13.42578125" style="2" customWidth="1"/>
    <col min="2" max="2" width="4.85546875" style="2" customWidth="1"/>
    <col min="3" max="3" width="13.140625" style="2" customWidth="1"/>
    <col min="4" max="4" width="12.28515625" style="2" customWidth="1"/>
    <col min="5" max="5" width="10.28515625" style="2" customWidth="1" outlineLevel="1"/>
    <col min="6" max="6" width="9.28515625" style="2" customWidth="1" outlineLevel="1"/>
    <col min="7" max="7" width="8.5703125" style="2" customWidth="1" outlineLevel="1"/>
    <col min="8" max="8" width="9.28515625" style="2" customWidth="1" outlineLevel="1"/>
    <col min="9" max="9" width="8.28515625" style="2" customWidth="1" outlineLevel="1"/>
    <col min="10" max="10" width="7.5703125" style="2" customWidth="1" outlineLevel="1"/>
    <col min="11" max="11" width="9.28515625" style="2" customWidth="1" outlineLevel="1"/>
    <col min="12" max="12" width="12.28515625" style="2" hidden="1" customWidth="1"/>
    <col min="13" max="13" width="7.28515625" style="2" hidden="1" customWidth="1"/>
    <col min="14" max="14" width="9.140625" style="2" hidden="1" customWidth="1"/>
    <col min="15" max="15" width="13.7109375" style="2" customWidth="1"/>
    <col min="16" max="16" width="9.7109375" style="2" customWidth="1"/>
    <col min="17" max="17" width="12.7109375" style="2" hidden="1" customWidth="1"/>
    <col min="18" max="18" width="12.7109375" style="2" customWidth="1"/>
    <col min="19" max="19" width="16.140625" style="3" customWidth="1"/>
    <col min="20" max="20" width="9.85546875" style="3" customWidth="1"/>
    <col min="21" max="21" width="9.140625" style="3" customWidth="1"/>
    <col min="22" max="22" width="8" style="3" customWidth="1"/>
    <col min="23" max="23" width="8.7109375" style="3" customWidth="1"/>
    <col min="24" max="24" width="20" style="3" bestFit="1" customWidth="1"/>
    <col min="25" max="25" width="13.7109375" style="3" customWidth="1"/>
    <col min="26" max="26" width="12.85546875" style="3" customWidth="1"/>
    <col min="27" max="27" width="11.7109375" style="3" customWidth="1"/>
    <col min="28" max="28" width="10.85546875" style="2" customWidth="1"/>
    <col min="29" max="29" width="14.5703125" style="2" bestFit="1" customWidth="1"/>
    <col min="30" max="32" width="8.85546875" style="2"/>
    <col min="33" max="33" width="9.140625" style="2" customWidth="1"/>
    <col min="34" max="36" width="8.85546875" style="2"/>
    <col min="37" max="37" width="26" style="2" bestFit="1" customWidth="1"/>
    <col min="38" max="16384" width="8.85546875" style="2"/>
  </cols>
  <sheetData>
    <row r="1" spans="1:39" ht="19.5" customHeight="1" x14ac:dyDescent="0.25">
      <c r="A1" s="1" t="s">
        <v>0</v>
      </c>
      <c r="B1" s="1"/>
    </row>
    <row r="2" spans="1:39" ht="21.75" customHeight="1" x14ac:dyDescent="0.2">
      <c r="A2" s="4" t="s">
        <v>1</v>
      </c>
      <c r="B2" s="4"/>
      <c r="C2" s="103" t="s">
        <v>2</v>
      </c>
      <c r="D2" s="103" t="s">
        <v>3</v>
      </c>
      <c r="E2" s="104" t="s">
        <v>4</v>
      </c>
      <c r="F2" s="104"/>
      <c r="G2" s="104"/>
      <c r="H2" s="104"/>
      <c r="I2" s="104"/>
      <c r="J2" s="104"/>
      <c r="K2" s="104"/>
      <c r="L2" s="103" t="s">
        <v>5</v>
      </c>
      <c r="M2" s="103" t="s">
        <v>6</v>
      </c>
      <c r="N2" s="103" t="s">
        <v>7</v>
      </c>
      <c r="O2" s="104" t="s">
        <v>8</v>
      </c>
      <c r="P2" s="104"/>
      <c r="Q2" s="105" t="s">
        <v>9</v>
      </c>
      <c r="R2" s="105" t="s">
        <v>10</v>
      </c>
      <c r="S2" s="105" t="s">
        <v>11</v>
      </c>
      <c r="T2" s="105" t="s">
        <v>12</v>
      </c>
      <c r="U2" s="104" t="s">
        <v>13</v>
      </c>
      <c r="V2" s="104"/>
      <c r="W2" s="105" t="s">
        <v>14</v>
      </c>
      <c r="X2" s="5"/>
      <c r="Y2" s="106" t="s">
        <v>8</v>
      </c>
      <c r="Z2" s="106"/>
      <c r="AA2" s="106"/>
      <c r="AB2" s="101" t="s">
        <v>15</v>
      </c>
      <c r="AC2" s="101" t="s">
        <v>16</v>
      </c>
      <c r="AD2" s="101" t="s">
        <v>17</v>
      </c>
      <c r="AE2" s="101" t="s">
        <v>18</v>
      </c>
      <c r="AH2" s="7"/>
      <c r="AI2" s="7"/>
      <c r="AJ2" s="7"/>
      <c r="AK2" s="7"/>
      <c r="AL2" s="7"/>
      <c r="AM2" s="7"/>
    </row>
    <row r="3" spans="1:39" ht="15" customHeight="1" x14ac:dyDescent="0.2">
      <c r="A3" s="8" t="s">
        <v>19</v>
      </c>
      <c r="B3" s="9"/>
      <c r="C3" s="101"/>
      <c r="D3" s="101"/>
      <c r="E3" s="101" t="s">
        <v>20</v>
      </c>
      <c r="F3" s="101" t="s">
        <v>21</v>
      </c>
      <c r="G3" s="101" t="s">
        <v>22</v>
      </c>
      <c r="H3" s="101" t="s">
        <v>23</v>
      </c>
      <c r="I3" s="101" t="s">
        <v>24</v>
      </c>
      <c r="J3" s="101" t="s">
        <v>25</v>
      </c>
      <c r="K3" s="101" t="s">
        <v>26</v>
      </c>
      <c r="L3" s="101"/>
      <c r="M3" s="101"/>
      <c r="N3" s="101"/>
      <c r="O3" s="101" t="s">
        <v>27</v>
      </c>
      <c r="P3" s="101" t="s">
        <v>28</v>
      </c>
      <c r="Q3" s="105"/>
      <c r="R3" s="105"/>
      <c r="S3" s="105"/>
      <c r="T3" s="105"/>
      <c r="U3" s="101" t="s">
        <v>29</v>
      </c>
      <c r="V3" s="101" t="s">
        <v>30</v>
      </c>
      <c r="W3" s="105"/>
      <c r="X3" s="101" t="s">
        <v>64</v>
      </c>
      <c r="Y3" s="101" t="s">
        <v>31</v>
      </c>
      <c r="Z3" s="101" t="s">
        <v>32</v>
      </c>
      <c r="AA3" s="107" t="s">
        <v>33</v>
      </c>
      <c r="AB3" s="101" t="s">
        <v>34</v>
      </c>
      <c r="AC3" s="101"/>
      <c r="AD3" s="101"/>
      <c r="AE3" s="101" t="s">
        <v>35</v>
      </c>
    </row>
    <row r="4" spans="1:39" ht="15" customHeight="1" x14ac:dyDescent="0.2">
      <c r="A4" s="9"/>
      <c r="B4" s="9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 t="s">
        <v>36</v>
      </c>
      <c r="P4" s="101"/>
      <c r="Q4" s="105"/>
      <c r="R4" s="105"/>
      <c r="S4" s="105"/>
      <c r="T4" s="105"/>
      <c r="U4" s="101"/>
      <c r="V4" s="101"/>
      <c r="W4" s="105"/>
      <c r="X4" s="101"/>
      <c r="Y4" s="101"/>
      <c r="Z4" s="101"/>
      <c r="AA4" s="108"/>
      <c r="AB4" s="101"/>
      <c r="AC4" s="101"/>
      <c r="AD4" s="101"/>
      <c r="AE4" s="101"/>
    </row>
    <row r="5" spans="1:39" ht="15" customHeight="1" x14ac:dyDescent="0.25">
      <c r="A5" s="10"/>
      <c r="B5" s="10"/>
      <c r="C5" s="11">
        <v>-1</v>
      </c>
      <c r="D5" s="11">
        <v>-2</v>
      </c>
      <c r="E5" s="11">
        <v>-3</v>
      </c>
      <c r="F5" s="11">
        <v>-4</v>
      </c>
      <c r="G5" s="11">
        <v>-5</v>
      </c>
      <c r="H5" s="11">
        <v>-6</v>
      </c>
      <c r="I5" s="11">
        <v>-7</v>
      </c>
      <c r="J5" s="11">
        <v>-8</v>
      </c>
      <c r="K5" s="11">
        <v>-9</v>
      </c>
      <c r="L5" s="12"/>
      <c r="M5" s="13">
        <v>-10</v>
      </c>
      <c r="N5" s="13">
        <v>-11</v>
      </c>
      <c r="O5" s="14">
        <v>-12</v>
      </c>
      <c r="P5" s="13">
        <v>-13</v>
      </c>
      <c r="Q5" s="15"/>
      <c r="R5" s="15"/>
      <c r="X5" s="22"/>
      <c r="AG5" s="102"/>
    </row>
    <row r="6" spans="1:39" ht="15" customHeight="1" outlineLevel="1" x14ac:dyDescent="0.25">
      <c r="A6" s="16">
        <v>1986</v>
      </c>
      <c r="B6" s="16"/>
      <c r="C6" s="17">
        <v>1290826</v>
      </c>
      <c r="D6" s="17">
        <v>181211</v>
      </c>
      <c r="E6" s="17">
        <v>134915</v>
      </c>
      <c r="F6" s="17">
        <v>132359</v>
      </c>
      <c r="G6" s="17">
        <v>30487</v>
      </c>
      <c r="H6" s="17">
        <v>14363</v>
      </c>
      <c r="I6" s="17">
        <v>9292</v>
      </c>
      <c r="J6" s="17">
        <v>6184</v>
      </c>
      <c r="K6" s="17">
        <v>6517</v>
      </c>
      <c r="L6" s="18"/>
      <c r="M6" s="19">
        <v>7.1</v>
      </c>
      <c r="N6" s="19">
        <v>70.900000000000006</v>
      </c>
      <c r="O6" s="17">
        <v>73338</v>
      </c>
      <c r="P6" s="20">
        <v>97</v>
      </c>
      <c r="Q6" s="21">
        <v>283</v>
      </c>
      <c r="R6" s="21"/>
      <c r="S6" s="22">
        <v>283</v>
      </c>
      <c r="T6" s="22"/>
      <c r="U6" s="22"/>
      <c r="V6" s="22"/>
      <c r="W6" s="22"/>
      <c r="X6" s="22">
        <v>73.337999999999994</v>
      </c>
      <c r="AB6" s="23">
        <f t="shared" ref="AB6:AB19" si="0">+Q6/AE6</f>
        <v>0.38992558140804406</v>
      </c>
      <c r="AC6" s="24">
        <f t="shared" ref="AC6:AC19" si="1">+(Q6*1000000)/D6</f>
        <v>1561.7153484060018</v>
      </c>
      <c r="AD6" s="25">
        <f t="shared" ref="AD6:AD19" si="2">+(Q6*1000000)/C6</f>
        <v>219.23946372322837</v>
      </c>
      <c r="AE6" s="25">
        <v>725.77951664025341</v>
      </c>
      <c r="AF6" s="26"/>
      <c r="AG6" s="102"/>
    </row>
    <row r="7" spans="1:39" ht="15" customHeight="1" outlineLevel="1" x14ac:dyDescent="0.25">
      <c r="A7" s="27">
        <v>1987</v>
      </c>
      <c r="B7" s="27"/>
      <c r="C7" s="28">
        <v>1628364</v>
      </c>
      <c r="D7" s="28">
        <v>231650</v>
      </c>
      <c r="E7" s="28">
        <v>165022</v>
      </c>
      <c r="F7" s="28">
        <v>161056</v>
      </c>
      <c r="G7" s="28">
        <v>34028</v>
      </c>
      <c r="H7" s="28">
        <v>16536</v>
      </c>
      <c r="I7" s="28">
        <v>14508</v>
      </c>
      <c r="J7" s="28">
        <v>9424</v>
      </c>
      <c r="K7" s="28">
        <v>18024</v>
      </c>
      <c r="L7" s="29"/>
      <c r="M7" s="30">
        <v>7</v>
      </c>
      <c r="N7" s="30">
        <v>73</v>
      </c>
      <c r="O7" s="28">
        <v>86050</v>
      </c>
      <c r="P7" s="31">
        <v>134</v>
      </c>
      <c r="Q7" s="31">
        <v>390.8</v>
      </c>
      <c r="R7" s="31"/>
      <c r="S7" s="22">
        <v>390.8</v>
      </c>
      <c r="T7" s="22"/>
      <c r="U7" s="22"/>
      <c r="V7" s="22"/>
      <c r="W7" s="22"/>
      <c r="X7" s="22">
        <v>86.05</v>
      </c>
      <c r="AB7" s="23">
        <f t="shared" si="0"/>
        <v>0.44775004489397136</v>
      </c>
      <c r="AC7" s="24">
        <f t="shared" si="1"/>
        <v>1687.0278437297648</v>
      </c>
      <c r="AD7" s="25">
        <f t="shared" si="2"/>
        <v>239.99548012606519</v>
      </c>
      <c r="AE7" s="25">
        <v>872.80839936608538</v>
      </c>
      <c r="AF7" s="26"/>
      <c r="AG7" s="102"/>
    </row>
    <row r="8" spans="1:39" ht="15" customHeight="1" outlineLevel="1" x14ac:dyDescent="0.25">
      <c r="A8" s="27">
        <v>1988</v>
      </c>
      <c r="B8" s="27"/>
      <c r="C8" s="28">
        <v>2079597</v>
      </c>
      <c r="D8" s="28">
        <v>277973</v>
      </c>
      <c r="E8" s="28">
        <v>194659</v>
      </c>
      <c r="F8" s="28">
        <v>187930</v>
      </c>
      <c r="G8" s="28">
        <v>38066</v>
      </c>
      <c r="H8" s="28">
        <v>19694</v>
      </c>
      <c r="I8" s="28">
        <v>24440</v>
      </c>
      <c r="J8" s="28">
        <v>14999</v>
      </c>
      <c r="K8" s="28">
        <v>20808</v>
      </c>
      <c r="L8" s="29"/>
      <c r="M8" s="30">
        <v>7.5</v>
      </c>
      <c r="N8" s="30">
        <v>78.7</v>
      </c>
      <c r="O8" s="28">
        <v>81111</v>
      </c>
      <c r="P8" s="31">
        <v>142</v>
      </c>
      <c r="Q8" s="31">
        <v>483.7</v>
      </c>
      <c r="R8" s="31"/>
      <c r="S8" s="22">
        <v>483.7</v>
      </c>
      <c r="T8" s="22"/>
      <c r="U8" s="22"/>
      <c r="V8" s="22"/>
      <c r="W8" s="22"/>
      <c r="X8" s="22">
        <v>81.111000000000004</v>
      </c>
      <c r="AB8" s="23">
        <f t="shared" si="0"/>
        <v>0.45307305154199973</v>
      </c>
      <c r="AC8" s="24">
        <f t="shared" si="1"/>
        <v>1740.097059786382</v>
      </c>
      <c r="AD8" s="25">
        <f t="shared" si="2"/>
        <v>232.59314184430926</v>
      </c>
      <c r="AE8" s="25">
        <v>1067.5982567353406</v>
      </c>
      <c r="AF8" s="26"/>
      <c r="AG8" s="102"/>
    </row>
    <row r="9" spans="1:39" ht="15" customHeight="1" outlineLevel="1" x14ac:dyDescent="0.25">
      <c r="A9" s="27">
        <v>1989</v>
      </c>
      <c r="B9" s="27"/>
      <c r="C9" s="28">
        <v>2657172</v>
      </c>
      <c r="D9" s="28">
        <v>344336</v>
      </c>
      <c r="E9" s="28">
        <v>217790</v>
      </c>
      <c r="F9" s="28">
        <v>210541</v>
      </c>
      <c r="G9" s="28">
        <v>54922</v>
      </c>
      <c r="H9" s="28">
        <v>32293</v>
      </c>
      <c r="I9" s="28">
        <v>37039</v>
      </c>
      <c r="J9" s="28">
        <v>25297</v>
      </c>
      <c r="K9" s="28">
        <v>34585</v>
      </c>
      <c r="L9" s="29"/>
      <c r="M9" s="30">
        <v>7.7</v>
      </c>
      <c r="N9" s="30">
        <v>76.8</v>
      </c>
      <c r="O9" s="28">
        <v>70310</v>
      </c>
      <c r="P9" s="31">
        <v>139</v>
      </c>
      <c r="Q9" s="31">
        <v>548.4</v>
      </c>
      <c r="R9" s="31"/>
      <c r="S9" s="22">
        <v>548.4</v>
      </c>
      <c r="T9" s="22"/>
      <c r="U9" s="22"/>
      <c r="V9" s="22"/>
      <c r="W9" s="22"/>
      <c r="X9" s="22">
        <v>70.31</v>
      </c>
      <c r="AB9" s="23">
        <f t="shared" si="0"/>
        <v>0.44062533096760442</v>
      </c>
      <c r="AC9" s="24">
        <f t="shared" si="1"/>
        <v>1592.630453975187</v>
      </c>
      <c r="AD9" s="25">
        <f t="shared" si="2"/>
        <v>206.38483319860362</v>
      </c>
      <c r="AE9" s="25">
        <v>1244.5948098256733</v>
      </c>
      <c r="AF9" s="26"/>
    </row>
    <row r="10" spans="1:39" ht="15" customHeight="1" outlineLevel="1" x14ac:dyDescent="0.25">
      <c r="A10" s="27">
        <v>1990</v>
      </c>
      <c r="B10" s="27"/>
      <c r="C10" s="28">
        <v>3379993</v>
      </c>
      <c r="D10" s="28">
        <v>432762</v>
      </c>
      <c r="E10" s="28">
        <v>260300</v>
      </c>
      <c r="F10" s="28">
        <v>245916</v>
      </c>
      <c r="G10" s="28">
        <v>88648</v>
      </c>
      <c r="H10" s="28">
        <v>50407</v>
      </c>
      <c r="I10" s="28">
        <v>40695</v>
      </c>
      <c r="J10" s="28">
        <v>28019</v>
      </c>
      <c r="K10" s="28">
        <v>43119</v>
      </c>
      <c r="L10" s="29"/>
      <c r="M10" s="30">
        <v>7.8</v>
      </c>
      <c r="N10" s="30">
        <v>74.400000000000006</v>
      </c>
      <c r="O10" s="28">
        <v>129969</v>
      </c>
      <c r="P10" s="31">
        <v>198</v>
      </c>
      <c r="Q10" s="31">
        <v>625.6</v>
      </c>
      <c r="R10" s="31"/>
      <c r="S10" s="22">
        <v>625.6</v>
      </c>
      <c r="T10" s="22"/>
      <c r="U10" s="22"/>
      <c r="V10" s="22"/>
      <c r="W10" s="22"/>
      <c r="X10" s="22">
        <v>129.96899999999999</v>
      </c>
      <c r="AB10" s="23">
        <f t="shared" si="0"/>
        <v>0.45692651745243718</v>
      </c>
      <c r="AC10" s="24">
        <f t="shared" si="1"/>
        <v>1445.5982734158729</v>
      </c>
      <c r="AD10" s="25">
        <f t="shared" si="2"/>
        <v>185.08914071715535</v>
      </c>
      <c r="AE10" s="25">
        <v>1369.1479397781297</v>
      </c>
      <c r="AF10" s="26"/>
    </row>
    <row r="11" spans="1:39" ht="15" customHeight="1" outlineLevel="1" x14ac:dyDescent="0.25">
      <c r="A11" s="27">
        <v>1991</v>
      </c>
      <c r="B11" s="27"/>
      <c r="C11" s="28">
        <v>3768334</v>
      </c>
      <c r="D11" s="28">
        <v>501324</v>
      </c>
      <c r="E11" s="28">
        <v>282038</v>
      </c>
      <c r="F11" s="28">
        <v>263449</v>
      </c>
      <c r="G11" s="28">
        <v>122820</v>
      </c>
      <c r="H11" s="28">
        <v>74708</v>
      </c>
      <c r="I11" s="28">
        <v>54478</v>
      </c>
      <c r="J11" s="28">
        <v>35308</v>
      </c>
      <c r="K11" s="28">
        <v>41988</v>
      </c>
      <c r="L11" s="29"/>
      <c r="M11" s="30">
        <v>7.5</v>
      </c>
      <c r="N11" s="30">
        <v>69.7</v>
      </c>
      <c r="O11" s="28">
        <v>133195</v>
      </c>
      <c r="P11" s="31">
        <v>208</v>
      </c>
      <c r="Q11" s="31">
        <v>695.3</v>
      </c>
      <c r="R11" s="31"/>
      <c r="S11" s="22">
        <v>695.3</v>
      </c>
      <c r="T11" s="22"/>
      <c r="U11" s="22"/>
      <c r="V11" s="22"/>
      <c r="W11" s="22"/>
      <c r="X11" s="22">
        <v>133.19499999999999</v>
      </c>
      <c r="AB11" s="23">
        <f t="shared" si="0"/>
        <v>0.44538298838518892</v>
      </c>
      <c r="AC11" s="24">
        <f t="shared" si="1"/>
        <v>1386.9274162018974</v>
      </c>
      <c r="AD11" s="25">
        <f t="shared" si="2"/>
        <v>184.51124555307464</v>
      </c>
      <c r="AE11" s="25">
        <v>1561.1283280507128</v>
      </c>
      <c r="AF11" s="26"/>
    </row>
    <row r="12" spans="1:39" ht="15" customHeight="1" outlineLevel="1" x14ac:dyDescent="0.25">
      <c r="A12" s="27">
        <v>1992</v>
      </c>
      <c r="B12" s="27"/>
      <c r="C12" s="28">
        <v>3902293</v>
      </c>
      <c r="D12" s="28">
        <v>541714</v>
      </c>
      <c r="E12" s="28">
        <v>306706</v>
      </c>
      <c r="F12" s="28">
        <v>286536</v>
      </c>
      <c r="G12" s="28">
        <v>142456</v>
      </c>
      <c r="H12" s="28">
        <v>90316</v>
      </c>
      <c r="I12" s="28">
        <v>52755</v>
      </c>
      <c r="J12" s="28">
        <v>34233</v>
      </c>
      <c r="K12" s="28">
        <v>39797</v>
      </c>
      <c r="L12" s="29"/>
      <c r="M12" s="30">
        <v>7.2</v>
      </c>
      <c r="N12" s="30">
        <v>71.7</v>
      </c>
      <c r="O12" s="28">
        <v>216587</v>
      </c>
      <c r="P12" s="31">
        <v>320</v>
      </c>
      <c r="Q12" s="31">
        <v>796.3</v>
      </c>
      <c r="R12" s="31"/>
      <c r="S12" s="22">
        <v>796.3</v>
      </c>
      <c r="T12" s="22"/>
      <c r="U12" s="22"/>
      <c r="V12" s="22"/>
      <c r="W12" s="22"/>
      <c r="X12" s="22">
        <v>216.58699999999999</v>
      </c>
      <c r="AB12" s="23">
        <f t="shared" si="0"/>
        <v>0.46413919188571395</v>
      </c>
      <c r="AC12" s="24">
        <f t="shared" si="1"/>
        <v>1469.9638554661685</v>
      </c>
      <c r="AD12" s="25">
        <f t="shared" si="2"/>
        <v>204.05951065181421</v>
      </c>
      <c r="AE12" s="25">
        <v>1715.6491283676701</v>
      </c>
      <c r="AF12" s="26"/>
    </row>
    <row r="13" spans="1:39" ht="15" customHeight="1" outlineLevel="1" x14ac:dyDescent="0.25">
      <c r="A13" s="27">
        <v>1993</v>
      </c>
      <c r="B13" s="27"/>
      <c r="C13" s="28">
        <v>4027754</v>
      </c>
      <c r="D13" s="28">
        <v>562034</v>
      </c>
      <c r="E13" s="28">
        <v>337476</v>
      </c>
      <c r="F13" s="28">
        <v>315332</v>
      </c>
      <c r="G13" s="28">
        <v>137501</v>
      </c>
      <c r="H13" s="28">
        <v>84732</v>
      </c>
      <c r="I13" s="28">
        <v>52394</v>
      </c>
      <c r="J13" s="28">
        <v>32457</v>
      </c>
      <c r="K13" s="28">
        <v>34663</v>
      </c>
      <c r="L13" s="29"/>
      <c r="M13" s="30">
        <v>7.2</v>
      </c>
      <c r="N13" s="30">
        <v>79.5</v>
      </c>
      <c r="O13" s="28">
        <v>251104</v>
      </c>
      <c r="P13" s="31">
        <v>352</v>
      </c>
      <c r="Q13" s="31">
        <v>835.4</v>
      </c>
      <c r="R13" s="31"/>
      <c r="S13" s="22">
        <v>835.4</v>
      </c>
      <c r="T13" s="22"/>
      <c r="U13" s="22"/>
      <c r="V13" s="22"/>
      <c r="W13" s="22"/>
      <c r="X13" s="22">
        <v>251.10400000000001</v>
      </c>
      <c r="AB13" s="23">
        <f t="shared" si="0"/>
        <v>0.43094428022552866</v>
      </c>
      <c r="AC13" s="24">
        <f t="shared" si="1"/>
        <v>1486.3869445620728</v>
      </c>
      <c r="AD13" s="25">
        <f t="shared" si="2"/>
        <v>207.41087961181344</v>
      </c>
      <c r="AE13" s="25">
        <v>1938.5336767036449</v>
      </c>
      <c r="AF13" s="26"/>
    </row>
    <row r="14" spans="1:39" ht="15" customHeight="1" outlineLevel="1" x14ac:dyDescent="0.25">
      <c r="A14" s="27">
        <v>1994</v>
      </c>
      <c r="B14" s="27"/>
      <c r="C14" s="28">
        <v>4233740</v>
      </c>
      <c r="D14" s="28">
        <v>582136</v>
      </c>
      <c r="E14" s="28">
        <v>347931</v>
      </c>
      <c r="F14" s="28">
        <v>324337</v>
      </c>
      <c r="G14" s="28">
        <v>147258</v>
      </c>
      <c r="H14" s="28">
        <v>75205</v>
      </c>
      <c r="I14" s="28">
        <v>51509</v>
      </c>
      <c r="J14" s="28">
        <v>32241</v>
      </c>
      <c r="K14" s="28">
        <v>35438</v>
      </c>
      <c r="L14" s="29"/>
      <c r="M14" s="30">
        <v>7.3</v>
      </c>
      <c r="N14" s="32">
        <v>74.8</v>
      </c>
      <c r="O14" s="28">
        <v>257138</v>
      </c>
      <c r="P14" s="31">
        <v>345</v>
      </c>
      <c r="Q14" s="31">
        <v>837.9</v>
      </c>
      <c r="R14" s="31"/>
      <c r="S14" s="22">
        <v>837.9</v>
      </c>
      <c r="T14" s="22"/>
      <c r="U14" s="22"/>
      <c r="V14" s="22"/>
      <c r="W14" s="22"/>
      <c r="X14" s="22">
        <v>257.13799999999998</v>
      </c>
      <c r="AB14" s="23">
        <f t="shared" si="0"/>
        <v>0.37573991031390136</v>
      </c>
      <c r="AC14" s="24">
        <f t="shared" si="1"/>
        <v>1439.3543776711972</v>
      </c>
      <c r="AD14" s="25">
        <f t="shared" si="2"/>
        <v>197.91012201977449</v>
      </c>
      <c r="AE14" s="25">
        <v>2230</v>
      </c>
      <c r="AF14" s="26"/>
    </row>
    <row r="15" spans="1:39" ht="15" customHeight="1" outlineLevel="1" x14ac:dyDescent="0.25">
      <c r="A15" s="27">
        <v>1995</v>
      </c>
      <c r="B15" s="27"/>
      <c r="C15" s="28">
        <v>4473072</v>
      </c>
      <c r="D15" s="28">
        <v>618916</v>
      </c>
      <c r="E15" s="28">
        <v>372054</v>
      </c>
      <c r="F15" s="28">
        <v>344885</v>
      </c>
      <c r="G15" s="28">
        <v>159204</v>
      </c>
      <c r="H15" s="28">
        <v>85640</v>
      </c>
      <c r="I15" s="28">
        <v>51440</v>
      </c>
      <c r="J15" s="28">
        <v>33275</v>
      </c>
      <c r="K15" s="28">
        <v>36218</v>
      </c>
      <c r="L15" s="29"/>
      <c r="M15" s="30">
        <v>7.2</v>
      </c>
      <c r="N15" s="32">
        <v>71.599999999999994</v>
      </c>
      <c r="O15" s="28">
        <v>293956</v>
      </c>
      <c r="P15" s="31">
        <v>311</v>
      </c>
      <c r="Q15" s="31">
        <v>931.8</v>
      </c>
      <c r="R15" s="31"/>
      <c r="S15" s="22">
        <v>931.8</v>
      </c>
      <c r="T15" s="22"/>
      <c r="U15" s="22"/>
      <c r="V15" s="22"/>
      <c r="W15" s="22"/>
      <c r="X15" s="22">
        <v>293.95600000000002</v>
      </c>
      <c r="AB15" s="23">
        <f t="shared" si="0"/>
        <v>0.3942124635105978</v>
      </c>
      <c r="AC15" s="24">
        <f t="shared" si="1"/>
        <v>1505.5354846214996</v>
      </c>
      <c r="AD15" s="25">
        <f t="shared" si="2"/>
        <v>208.31321293285689</v>
      </c>
      <c r="AE15" s="25">
        <v>2363.6999999999998</v>
      </c>
      <c r="AF15" s="26"/>
    </row>
    <row r="16" spans="1:39" ht="15" customHeight="1" outlineLevel="1" x14ac:dyDescent="0.25">
      <c r="A16" s="27">
        <v>1996</v>
      </c>
      <c r="B16" s="27"/>
      <c r="C16" s="28">
        <v>4713726</v>
      </c>
      <c r="D16" s="28">
        <v>640834</v>
      </c>
      <c r="E16" s="28">
        <v>396091</v>
      </c>
      <c r="F16" s="28">
        <v>371523</v>
      </c>
      <c r="G16" s="28">
        <v>150527</v>
      </c>
      <c r="H16" s="28">
        <v>74822</v>
      </c>
      <c r="I16" s="28">
        <v>54793</v>
      </c>
      <c r="J16" s="28">
        <v>36196</v>
      </c>
      <c r="K16" s="28">
        <v>39423</v>
      </c>
      <c r="L16" s="33">
        <v>0.36</v>
      </c>
      <c r="M16" s="30">
        <v>7.4</v>
      </c>
      <c r="N16" s="32">
        <v>71.5</v>
      </c>
      <c r="O16" s="28">
        <v>316749</v>
      </c>
      <c r="P16" s="31">
        <v>273</v>
      </c>
      <c r="Q16" s="31">
        <v>1098.0999999999999</v>
      </c>
      <c r="R16" s="31"/>
      <c r="S16" s="22">
        <v>1098.0999999999999</v>
      </c>
      <c r="T16" s="22"/>
      <c r="U16" s="22"/>
      <c r="V16" s="22"/>
      <c r="W16" s="22"/>
      <c r="X16" s="22">
        <v>316.74900000000002</v>
      </c>
      <c r="AB16" s="23">
        <f t="shared" si="0"/>
        <v>0.44457489878542505</v>
      </c>
      <c r="AC16" s="24">
        <f t="shared" si="1"/>
        <v>1713.5482823945047</v>
      </c>
      <c r="AD16" s="25">
        <f t="shared" si="2"/>
        <v>232.95796149373129</v>
      </c>
      <c r="AE16" s="25">
        <v>2470</v>
      </c>
      <c r="AF16" s="26"/>
    </row>
    <row r="17" spans="1:32" ht="15" customHeight="1" outlineLevel="1" x14ac:dyDescent="0.25">
      <c r="A17" s="27">
        <v>1997</v>
      </c>
      <c r="B17" s="27"/>
      <c r="C17" s="28">
        <v>4834838</v>
      </c>
      <c r="D17" s="28">
        <v>645983</v>
      </c>
      <c r="E17" s="28">
        <v>388895</v>
      </c>
      <c r="F17" s="28">
        <v>363791</v>
      </c>
      <c r="G17" s="28">
        <v>163288</v>
      </c>
      <c r="H17" s="28">
        <v>87634</v>
      </c>
      <c r="I17" s="28">
        <v>57745</v>
      </c>
      <c r="J17" s="28">
        <v>32666</v>
      </c>
      <c r="K17" s="28">
        <v>36055</v>
      </c>
      <c r="L17" s="33">
        <v>0.35</v>
      </c>
      <c r="M17" s="30">
        <v>7.5</v>
      </c>
      <c r="N17" s="32">
        <v>73.400000000000006</v>
      </c>
      <c r="O17" s="28">
        <v>297650</v>
      </c>
      <c r="P17" s="31">
        <v>270</v>
      </c>
      <c r="Q17" s="31">
        <v>1196.3</v>
      </c>
      <c r="R17" s="31"/>
      <c r="S17" s="22">
        <v>1196.3</v>
      </c>
      <c r="T17" s="22"/>
      <c r="U17" s="22"/>
      <c r="V17" s="22"/>
      <c r="W17" s="22"/>
      <c r="X17" s="22">
        <v>297.64999999999998</v>
      </c>
      <c r="AB17" s="23">
        <f t="shared" si="0"/>
        <v>0.43625874304385553</v>
      </c>
      <c r="AC17" s="24">
        <f t="shared" si="1"/>
        <v>1851.9063195161482</v>
      </c>
      <c r="AD17" s="25">
        <f t="shared" si="2"/>
        <v>247.43331627657432</v>
      </c>
      <c r="AE17" s="25">
        <v>2742.1800000000003</v>
      </c>
      <c r="AF17" s="26"/>
    </row>
    <row r="18" spans="1:32" ht="15" customHeight="1" outlineLevel="1" x14ac:dyDescent="0.25">
      <c r="A18" s="27">
        <v>1998</v>
      </c>
      <c r="B18" s="27"/>
      <c r="C18" s="28">
        <v>4889718</v>
      </c>
      <c r="D18" s="28">
        <v>647437</v>
      </c>
      <c r="E18" s="28">
        <v>401547</v>
      </c>
      <c r="F18" s="28">
        <v>377108</v>
      </c>
      <c r="G18" s="28">
        <v>162308</v>
      </c>
      <c r="H18" s="28">
        <v>99128</v>
      </c>
      <c r="I18" s="28">
        <v>49042</v>
      </c>
      <c r="J18" s="28">
        <v>30959</v>
      </c>
      <c r="K18" s="28">
        <v>34540</v>
      </c>
      <c r="L18" s="33">
        <v>0.37</v>
      </c>
      <c r="M18" s="30">
        <v>7.6</v>
      </c>
      <c r="N18" s="32">
        <v>77.599999999999994</v>
      </c>
      <c r="O18" s="28">
        <v>257755</v>
      </c>
      <c r="P18" s="31">
        <v>255</v>
      </c>
      <c r="Q18" s="31">
        <v>1306.5</v>
      </c>
      <c r="R18" s="31"/>
      <c r="S18" s="22">
        <v>1306.5</v>
      </c>
      <c r="T18" s="22"/>
      <c r="U18" s="22"/>
      <c r="V18" s="22"/>
      <c r="W18" s="22"/>
      <c r="X18" s="22">
        <v>257.8</v>
      </c>
      <c r="AB18" s="23">
        <f t="shared" si="0"/>
        <v>0.43834485812925889</v>
      </c>
      <c r="AC18" s="24">
        <f t="shared" si="1"/>
        <v>2017.9569595188411</v>
      </c>
      <c r="AD18" s="25">
        <f t="shared" si="2"/>
        <v>267.19332280511884</v>
      </c>
      <c r="AE18" s="25">
        <v>2980.53</v>
      </c>
      <c r="AF18" s="26"/>
    </row>
    <row r="19" spans="1:32" ht="15" customHeight="1" outlineLevel="1" x14ac:dyDescent="0.25">
      <c r="A19" s="27">
        <v>1999</v>
      </c>
      <c r="B19" s="27"/>
      <c r="C19" s="28">
        <v>5143302</v>
      </c>
      <c r="D19" s="28">
        <v>683323</v>
      </c>
      <c r="E19" s="28">
        <v>442833</v>
      </c>
      <c r="F19" s="28">
        <v>422186</v>
      </c>
      <c r="G19" s="28">
        <v>155171</v>
      </c>
      <c r="H19" s="28">
        <v>103601</v>
      </c>
      <c r="I19" s="28">
        <v>49326</v>
      </c>
      <c r="J19" s="28">
        <v>32014</v>
      </c>
      <c r="K19" s="28">
        <v>35993</v>
      </c>
      <c r="L19" s="33">
        <v>0.41</v>
      </c>
      <c r="M19" s="30">
        <v>7.5</v>
      </c>
      <c r="N19" s="32">
        <v>77</v>
      </c>
      <c r="O19" s="28">
        <v>289052</v>
      </c>
      <c r="P19" s="31">
        <v>230</v>
      </c>
      <c r="Q19" s="31">
        <v>1290.0999999999999</v>
      </c>
      <c r="R19" s="31"/>
      <c r="S19" s="22">
        <v>1290.0999999999999</v>
      </c>
      <c r="T19" s="22"/>
      <c r="U19" s="22"/>
      <c r="V19" s="22"/>
      <c r="W19" s="22"/>
      <c r="X19" s="22">
        <v>289.10000000000002</v>
      </c>
      <c r="AB19" s="23">
        <f t="shared" si="0"/>
        <v>0.41834613675939825</v>
      </c>
      <c r="AC19" s="24">
        <f t="shared" si="1"/>
        <v>1887.9797694501722</v>
      </c>
      <c r="AD19" s="25">
        <f t="shared" si="2"/>
        <v>250.83108088928086</v>
      </c>
      <c r="AE19" s="25">
        <v>3083.81</v>
      </c>
      <c r="AF19" s="26"/>
    </row>
    <row r="20" spans="1:32" ht="15" customHeight="1" outlineLevel="1" x14ac:dyDescent="0.25">
      <c r="A20" s="27">
        <v>2000</v>
      </c>
      <c r="B20" s="27"/>
      <c r="C20" s="28">
        <v>5247824</v>
      </c>
      <c r="D20" s="28">
        <v>721224</v>
      </c>
      <c r="E20" s="28">
        <v>478726</v>
      </c>
      <c r="F20" s="28">
        <v>458132</v>
      </c>
      <c r="G20" s="28">
        <v>162474</v>
      </c>
      <c r="H20" s="28">
        <v>112018</v>
      </c>
      <c r="I20" s="28">
        <v>47063</v>
      </c>
      <c r="J20" s="28">
        <v>30575</v>
      </c>
      <c r="K20" s="28">
        <v>32961</v>
      </c>
      <c r="L20" s="33">
        <v>0.43</v>
      </c>
      <c r="M20" s="30">
        <v>7.3</v>
      </c>
      <c r="N20" s="32">
        <v>75.900000000000006</v>
      </c>
      <c r="O20" s="28">
        <v>490005</v>
      </c>
      <c r="P20" s="31">
        <v>331</v>
      </c>
      <c r="Q20" s="31">
        <v>1445.1</v>
      </c>
      <c r="R20" s="28">
        <v>1465.2221303663239</v>
      </c>
      <c r="S20" s="22">
        <v>1465.2221303663239</v>
      </c>
      <c r="T20" s="22"/>
      <c r="U20" s="22"/>
      <c r="V20" s="22"/>
      <c r="W20" s="22"/>
      <c r="X20" s="22">
        <v>490</v>
      </c>
      <c r="Y20" s="34"/>
      <c r="Z20" s="34"/>
      <c r="AA20" s="34"/>
      <c r="AB20" s="23">
        <f t="shared" ref="AB20:AB45" si="3">+R20/AE20</f>
        <v>0.43692585921679089</v>
      </c>
      <c r="AC20" s="24">
        <f t="shared" ref="AC20:AC45" si="4">+(R20*1000000)/D20</f>
        <v>2031.5770556253312</v>
      </c>
      <c r="AD20" s="25">
        <f t="shared" ref="AD20:AD45" si="5">+(R20*1000000)/C20</f>
        <v>279.20565368928607</v>
      </c>
      <c r="AE20" s="25">
        <v>3353.48</v>
      </c>
      <c r="AF20" s="26"/>
    </row>
    <row r="21" spans="1:32" ht="15" customHeight="1" outlineLevel="1" x14ac:dyDescent="0.25">
      <c r="A21" s="27">
        <v>2001</v>
      </c>
      <c r="B21" s="27"/>
      <c r="C21" s="28">
        <v>5144594</v>
      </c>
      <c r="D21" s="28">
        <v>691419</v>
      </c>
      <c r="E21" s="28">
        <v>467418</v>
      </c>
      <c r="F21" s="28">
        <v>448492</v>
      </c>
      <c r="G21" s="28">
        <v>150659</v>
      </c>
      <c r="H21" s="28">
        <v>109337</v>
      </c>
      <c r="I21" s="28">
        <v>44961</v>
      </c>
      <c r="J21" s="28">
        <v>28457</v>
      </c>
      <c r="K21" s="28">
        <v>28381</v>
      </c>
      <c r="L21" s="33">
        <v>0.45</v>
      </c>
      <c r="M21" s="30">
        <v>7.4</v>
      </c>
      <c r="N21" s="32">
        <v>75.599999999999994</v>
      </c>
      <c r="O21" s="28">
        <v>487296</v>
      </c>
      <c r="P21" s="31">
        <v>298</v>
      </c>
      <c r="Q21" s="31"/>
      <c r="R21" s="28">
        <v>1477.9315008990573</v>
      </c>
      <c r="S21" s="22">
        <v>1477.9315008990573</v>
      </c>
      <c r="T21" s="22"/>
      <c r="U21" s="22"/>
      <c r="V21" s="22"/>
      <c r="W21" s="22"/>
      <c r="X21" s="22">
        <v>487.29599999999999</v>
      </c>
      <c r="Y21" s="35"/>
      <c r="Z21" s="35"/>
      <c r="AA21" s="35"/>
      <c r="AB21" s="23">
        <f t="shared" si="3"/>
        <v>0.43536977831023244</v>
      </c>
      <c r="AC21" s="24">
        <f t="shared" si="4"/>
        <v>2137.5338266652452</v>
      </c>
      <c r="AD21" s="25">
        <f t="shared" si="5"/>
        <v>287.27854926920514</v>
      </c>
      <c r="AE21" s="25">
        <v>3394.6580000000004</v>
      </c>
      <c r="AF21" s="26"/>
    </row>
    <row r="22" spans="1:32" ht="15" customHeight="1" outlineLevel="1" x14ac:dyDescent="0.25">
      <c r="A22" s="27">
        <v>2002</v>
      </c>
      <c r="B22" s="27"/>
      <c r="C22" s="28">
        <v>4862548</v>
      </c>
      <c r="D22" s="28">
        <v>642627</v>
      </c>
      <c r="E22" s="28">
        <v>454261</v>
      </c>
      <c r="F22" s="28">
        <v>436660</v>
      </c>
      <c r="G22" s="28">
        <v>117568</v>
      </c>
      <c r="H22" s="28">
        <v>81665</v>
      </c>
      <c r="I22" s="28">
        <v>43980</v>
      </c>
      <c r="J22" s="28">
        <v>27992</v>
      </c>
      <c r="K22" s="28">
        <v>26818</v>
      </c>
      <c r="L22" s="33">
        <v>0.48</v>
      </c>
      <c r="M22" s="30">
        <v>7.6</v>
      </c>
      <c r="N22" s="32">
        <v>71.7</v>
      </c>
      <c r="O22" s="28">
        <v>582195</v>
      </c>
      <c r="P22" s="31">
        <v>337</v>
      </c>
      <c r="Q22" s="31"/>
      <c r="R22" s="28">
        <v>1514.876692919315</v>
      </c>
      <c r="S22" s="22">
        <v>1514.876692919315</v>
      </c>
      <c r="T22" s="22"/>
      <c r="U22" s="22"/>
      <c r="V22" s="22"/>
      <c r="W22" s="22"/>
      <c r="X22" s="22">
        <v>582.19500000000005</v>
      </c>
      <c r="Y22" s="36"/>
      <c r="Z22" s="36"/>
      <c r="AA22" s="36"/>
      <c r="AB22" s="23">
        <f t="shared" si="3"/>
        <v>0.43137987097967234</v>
      </c>
      <c r="AC22" s="24">
        <f t="shared" si="4"/>
        <v>2357.3187757739952</v>
      </c>
      <c r="AD22" s="25">
        <f t="shared" si="5"/>
        <v>311.53968925742532</v>
      </c>
      <c r="AE22" s="25">
        <v>3511.6999999999994</v>
      </c>
      <c r="AF22" s="26"/>
    </row>
    <row r="23" spans="1:32" ht="15" customHeight="1" outlineLevel="1" x14ac:dyDescent="0.25">
      <c r="A23" s="27">
        <v>2003</v>
      </c>
      <c r="B23" s="27"/>
      <c r="C23" s="28">
        <v>5097571</v>
      </c>
      <c r="D23" s="28">
        <v>641906</v>
      </c>
      <c r="E23" s="28">
        <v>481684</v>
      </c>
      <c r="F23" s="28">
        <v>464466</v>
      </c>
      <c r="G23" s="28">
        <v>77219</v>
      </c>
      <c r="H23" s="28">
        <v>54554</v>
      </c>
      <c r="I23" s="28">
        <v>54711</v>
      </c>
      <c r="J23" s="28">
        <v>36415</v>
      </c>
      <c r="K23" s="28">
        <v>28292</v>
      </c>
      <c r="L23" s="33">
        <v>0.54</v>
      </c>
      <c r="M23" s="30">
        <v>7.9</v>
      </c>
      <c r="N23" s="32">
        <v>74.400000000000006</v>
      </c>
      <c r="O23" s="28">
        <v>542327</v>
      </c>
      <c r="P23" s="31">
        <v>315</v>
      </c>
      <c r="Q23" s="31"/>
      <c r="R23" s="28">
        <v>1572.0240001336808</v>
      </c>
      <c r="S23" s="22">
        <v>1572.0240001336808</v>
      </c>
      <c r="T23" s="22"/>
      <c r="U23" s="22"/>
      <c r="V23" s="22"/>
      <c r="W23" s="22"/>
      <c r="X23" s="22">
        <v>542.327</v>
      </c>
      <c r="Y23" s="36"/>
      <c r="Z23" s="36"/>
      <c r="AA23" s="36"/>
      <c r="AB23" s="23">
        <f t="shared" si="3"/>
        <v>0.4296368367333015</v>
      </c>
      <c r="AC23" s="24">
        <f t="shared" si="4"/>
        <v>2448.9940896855314</v>
      </c>
      <c r="AD23" s="25">
        <f t="shared" si="5"/>
        <v>308.3868768348064</v>
      </c>
      <c r="AE23" s="25">
        <v>3658.96</v>
      </c>
      <c r="AF23" s="26"/>
    </row>
    <row r="24" spans="1:32" ht="15" customHeight="1" outlineLevel="1" x14ac:dyDescent="0.25">
      <c r="A24" s="27">
        <v>2004</v>
      </c>
      <c r="B24" s="27"/>
      <c r="C24" s="28">
        <v>5639869</v>
      </c>
      <c r="D24" s="28">
        <v>728157</v>
      </c>
      <c r="E24" s="28">
        <v>555693</v>
      </c>
      <c r="F24" s="28">
        <v>535133</v>
      </c>
      <c r="G24" s="28">
        <v>84455</v>
      </c>
      <c r="H24" s="28">
        <v>59218</v>
      </c>
      <c r="I24" s="28">
        <v>60428</v>
      </c>
      <c r="J24" s="28">
        <v>38122</v>
      </c>
      <c r="K24" s="28">
        <v>27581</v>
      </c>
      <c r="L24" s="33">
        <v>0.55000000000000004</v>
      </c>
      <c r="M24" s="30">
        <v>7.7</v>
      </c>
      <c r="N24" s="32">
        <v>80.7</v>
      </c>
      <c r="O24" s="28">
        <v>576320</v>
      </c>
      <c r="P24" s="31">
        <v>318</v>
      </c>
      <c r="Q24" s="31"/>
      <c r="R24" s="28">
        <v>1944.9886965794703</v>
      </c>
      <c r="S24" s="22">
        <v>1944.9886965794703</v>
      </c>
      <c r="T24" s="22"/>
      <c r="U24" s="22"/>
      <c r="V24" s="22"/>
      <c r="W24" s="22"/>
      <c r="X24" s="22">
        <v>576.29999999999995</v>
      </c>
      <c r="Y24" s="36"/>
      <c r="Z24" s="36"/>
      <c r="AA24" s="36"/>
      <c r="AB24" s="23">
        <f t="shared" si="3"/>
        <v>0.48189243270363308</v>
      </c>
      <c r="AC24" s="24">
        <f t="shared" si="4"/>
        <v>2671.1117198344182</v>
      </c>
      <c r="AD24" s="25">
        <f t="shared" si="5"/>
        <v>344.86416201856292</v>
      </c>
      <c r="AE24" s="25">
        <v>4036.1469999999995</v>
      </c>
      <c r="AF24" s="26"/>
    </row>
    <row r="25" spans="1:32" ht="15" customHeight="1" outlineLevel="1" x14ac:dyDescent="0.25">
      <c r="A25" s="27">
        <v>2005</v>
      </c>
      <c r="B25" s="27"/>
      <c r="C25" s="28">
        <v>5694501</v>
      </c>
      <c r="D25" s="28">
        <v>732514</v>
      </c>
      <c r="E25" s="28">
        <v>556798</v>
      </c>
      <c r="F25" s="28">
        <v>535448</v>
      </c>
      <c r="G25" s="28">
        <v>87169</v>
      </c>
      <c r="H25" s="28">
        <v>59928</v>
      </c>
      <c r="I25" s="28">
        <v>63181</v>
      </c>
      <c r="J25" s="28">
        <v>38667</v>
      </c>
      <c r="K25" s="28">
        <v>25366</v>
      </c>
      <c r="L25" s="33">
        <v>0.55000000000000004</v>
      </c>
      <c r="M25" s="30">
        <v>7.8</v>
      </c>
      <c r="N25" s="32">
        <v>81.7</v>
      </c>
      <c r="O25" s="28">
        <v>552819</v>
      </c>
      <c r="P25" s="31">
        <v>311</v>
      </c>
      <c r="Q25" s="31"/>
      <c r="R25" s="28">
        <v>2038.5394111403186</v>
      </c>
      <c r="S25" s="22">
        <v>2038.5394111403186</v>
      </c>
      <c r="T25" s="22"/>
      <c r="U25" s="22"/>
      <c r="V25" s="22"/>
      <c r="W25" s="22"/>
      <c r="X25" s="22">
        <v>552.81899999999996</v>
      </c>
      <c r="Y25" s="36"/>
      <c r="Z25" s="36"/>
      <c r="AA25" s="36"/>
      <c r="AB25" s="23">
        <f t="shared" si="3"/>
        <v>0.48255952367083726</v>
      </c>
      <c r="AC25" s="24">
        <f t="shared" si="4"/>
        <v>2782.9357679721052</v>
      </c>
      <c r="AD25" s="25">
        <f t="shared" si="5"/>
        <v>357.98385339476079</v>
      </c>
      <c r="AE25" s="25">
        <v>4224.4309999999996</v>
      </c>
      <c r="AF25" s="26"/>
    </row>
    <row r="26" spans="1:32" ht="15" customHeight="1" outlineLevel="1" x14ac:dyDescent="0.25">
      <c r="A26" s="27">
        <v>2006</v>
      </c>
      <c r="B26" s="27"/>
      <c r="C26" s="28">
        <v>5470542</v>
      </c>
      <c r="D26" s="28">
        <v>694372</v>
      </c>
      <c r="E26" s="28">
        <v>518721</v>
      </c>
      <c r="F26" s="28">
        <v>496131</v>
      </c>
      <c r="G26" s="28">
        <v>87291</v>
      </c>
      <c r="H26" s="28">
        <v>57105</v>
      </c>
      <c r="I26" s="28">
        <v>61993</v>
      </c>
      <c r="J26" s="28">
        <v>37130</v>
      </c>
      <c r="K26" s="28">
        <v>26367</v>
      </c>
      <c r="L26" s="33">
        <v>0.52</v>
      </c>
      <c r="M26" s="30">
        <v>7.9</v>
      </c>
      <c r="N26" s="32">
        <v>76.8</v>
      </c>
      <c r="O26" s="28">
        <v>591474</v>
      </c>
      <c r="P26" s="31">
        <v>314</v>
      </c>
      <c r="Q26" s="31"/>
      <c r="R26" s="28">
        <v>1995.9140735953849</v>
      </c>
      <c r="S26" s="22">
        <v>1995.9140735953849</v>
      </c>
      <c r="T26" s="22"/>
      <c r="U26" s="22"/>
      <c r="V26" s="22"/>
      <c r="W26" s="22"/>
      <c r="X26" s="22">
        <v>591.47400000000005</v>
      </c>
      <c r="Y26" s="36"/>
      <c r="Z26" s="36"/>
      <c r="AA26" s="36"/>
      <c r="AB26" s="23">
        <f t="shared" si="3"/>
        <v>0.45147121794475964</v>
      </c>
      <c r="AC26" s="24">
        <f t="shared" si="4"/>
        <v>2874.4161250675211</v>
      </c>
      <c r="AD26" s="25">
        <f t="shared" si="5"/>
        <v>364.84759162718882</v>
      </c>
      <c r="AE26" s="25">
        <v>4420.9109999999991</v>
      </c>
      <c r="AF26" s="26"/>
    </row>
    <row r="27" spans="1:32" ht="15" customHeight="1" outlineLevel="1" x14ac:dyDescent="0.25">
      <c r="A27" s="27">
        <v>2007</v>
      </c>
      <c r="B27" s="27"/>
      <c r="C27" s="28">
        <v>5879888</v>
      </c>
      <c r="D27" s="28">
        <v>771822</v>
      </c>
      <c r="E27" s="28">
        <v>548981</v>
      </c>
      <c r="F27" s="28">
        <v>523311</v>
      </c>
      <c r="G27" s="28">
        <v>125684</v>
      </c>
      <c r="H27" s="28">
        <v>92159</v>
      </c>
      <c r="I27" s="28">
        <v>67288</v>
      </c>
      <c r="J27" s="28">
        <v>37846</v>
      </c>
      <c r="K27" s="28">
        <v>29869</v>
      </c>
      <c r="L27" s="33">
        <v>0.45</v>
      </c>
      <c r="M27" s="30">
        <v>7.6</v>
      </c>
      <c r="N27" s="32">
        <v>77.3</v>
      </c>
      <c r="O27" s="28">
        <v>481775</v>
      </c>
      <c r="P27" s="31">
        <v>315</v>
      </c>
      <c r="Q27" s="31"/>
      <c r="R27" s="28">
        <v>2263.5897760273692</v>
      </c>
      <c r="S27" s="22">
        <v>2263.5897760273692</v>
      </c>
      <c r="T27" s="22"/>
      <c r="U27" s="22">
        <v>80.599999999999994</v>
      </c>
      <c r="V27" s="37"/>
      <c r="W27" s="22"/>
      <c r="X27" s="22">
        <v>481.77499999999998</v>
      </c>
      <c r="Y27" s="36"/>
      <c r="Z27" s="36"/>
      <c r="AA27" s="36"/>
      <c r="AB27" s="23">
        <f t="shared" si="3"/>
        <v>0.47227209806249243</v>
      </c>
      <c r="AC27" s="24">
        <f t="shared" si="4"/>
        <v>2932.7873214644947</v>
      </c>
      <c r="AD27" s="25">
        <f t="shared" si="5"/>
        <v>384.97158041571015</v>
      </c>
      <c r="AE27" s="25">
        <v>4792.978000000001</v>
      </c>
      <c r="AF27" s="26"/>
    </row>
    <row r="28" spans="1:32" ht="15" customHeight="1" outlineLevel="1" x14ac:dyDescent="0.25">
      <c r="A28" s="27">
        <v>2008</v>
      </c>
      <c r="B28" s="27"/>
      <c r="C28" s="28">
        <v>6264689</v>
      </c>
      <c r="D28" s="28">
        <v>826186</v>
      </c>
      <c r="E28" s="28">
        <v>572562</v>
      </c>
      <c r="F28" s="28">
        <v>540034</v>
      </c>
      <c r="G28" s="28">
        <v>150030</v>
      </c>
      <c r="H28" s="28">
        <v>112899</v>
      </c>
      <c r="I28" s="28">
        <v>73769</v>
      </c>
      <c r="J28" s="28">
        <v>41854</v>
      </c>
      <c r="K28" s="28">
        <v>29825</v>
      </c>
      <c r="L28" s="33">
        <v>0.45</v>
      </c>
      <c r="M28" s="30">
        <v>7.6</v>
      </c>
      <c r="N28" s="32">
        <v>76.599999999999994</v>
      </c>
      <c r="O28" s="28">
        <v>556090</v>
      </c>
      <c r="P28" s="31">
        <v>299</v>
      </c>
      <c r="Q28" s="31"/>
      <c r="R28" s="28">
        <v>2522.9326189557778</v>
      </c>
      <c r="S28" s="22">
        <v>2522.9326189557778</v>
      </c>
      <c r="T28" s="22"/>
      <c r="U28" s="22">
        <v>87.9</v>
      </c>
      <c r="V28" s="37">
        <f t="shared" ref="V28:V38" si="6">+(U28-U27)/U27</f>
        <v>9.0570719602977814E-2</v>
      </c>
      <c r="W28" s="22"/>
      <c r="X28" s="22">
        <v>556.09</v>
      </c>
      <c r="Y28" s="36"/>
      <c r="Z28" s="36"/>
      <c r="AA28" s="36"/>
      <c r="AB28" s="23">
        <f t="shared" si="3"/>
        <v>0.49576059703427378</v>
      </c>
      <c r="AC28" s="24">
        <f t="shared" si="4"/>
        <v>3053.7102044282738</v>
      </c>
      <c r="AD28" s="25">
        <f t="shared" si="5"/>
        <v>402.72272397812208</v>
      </c>
      <c r="AE28" s="25">
        <v>5089.0140000000001</v>
      </c>
      <c r="AF28" s="26"/>
    </row>
    <row r="29" spans="1:32" ht="15" customHeight="1" outlineLevel="1" x14ac:dyDescent="0.25">
      <c r="A29" s="27">
        <v>2009</v>
      </c>
      <c r="B29" s="27"/>
      <c r="C29" s="28">
        <v>6172913</v>
      </c>
      <c r="D29" s="28">
        <v>810106</v>
      </c>
      <c r="E29" s="28">
        <v>561584</v>
      </c>
      <c r="F29" s="28">
        <v>527818</v>
      </c>
      <c r="G29" s="28">
        <v>147671</v>
      </c>
      <c r="H29" s="28">
        <v>104706</v>
      </c>
      <c r="I29" s="28">
        <v>74464</v>
      </c>
      <c r="J29" s="28">
        <v>40800</v>
      </c>
      <c r="K29" s="28">
        <v>26387</v>
      </c>
      <c r="L29" s="33">
        <v>0.45</v>
      </c>
      <c r="M29" s="30">
        <v>7.6</v>
      </c>
      <c r="N29" s="32">
        <v>74.7</v>
      </c>
      <c r="O29" s="28">
        <v>606768</v>
      </c>
      <c r="P29" s="31">
        <v>327</v>
      </c>
      <c r="Q29" s="31"/>
      <c r="R29" s="28">
        <v>2365.8875587689713</v>
      </c>
      <c r="S29" s="22">
        <v>2365.8875587689713</v>
      </c>
      <c r="T29" s="22"/>
      <c r="U29" s="22">
        <v>85.1</v>
      </c>
      <c r="V29" s="37">
        <f t="shared" si="6"/>
        <v>-3.1854379977247001E-2</v>
      </c>
      <c r="W29" s="22"/>
      <c r="X29" s="22">
        <v>606.76800000000003</v>
      </c>
      <c r="Y29" s="36"/>
      <c r="Z29" s="36"/>
      <c r="AA29" s="36"/>
      <c r="AB29" s="23">
        <f t="shared" si="3"/>
        <v>0.51755359182396454</v>
      </c>
      <c r="AC29" s="24">
        <f t="shared" si="4"/>
        <v>2920.4666534613634</v>
      </c>
      <c r="AD29" s="25">
        <f t="shared" si="5"/>
        <v>383.26922131722438</v>
      </c>
      <c r="AE29" s="25">
        <v>4571.2900000000009</v>
      </c>
      <c r="AF29" s="26"/>
    </row>
    <row r="30" spans="1:32" ht="15" customHeight="1" outlineLevel="1" x14ac:dyDescent="0.25">
      <c r="A30" s="27">
        <v>2010</v>
      </c>
      <c r="B30" s="27"/>
      <c r="C30" s="28">
        <v>6466217</v>
      </c>
      <c r="D30" s="28">
        <v>822329</v>
      </c>
      <c r="E30" s="28">
        <v>573119</v>
      </c>
      <c r="F30" s="28">
        <v>535521</v>
      </c>
      <c r="G30" s="28">
        <v>144994</v>
      </c>
      <c r="H30" s="28">
        <v>90363</v>
      </c>
      <c r="I30" s="28">
        <v>75438</v>
      </c>
      <c r="J30" s="28">
        <v>39786</v>
      </c>
      <c r="K30" s="28">
        <v>28778</v>
      </c>
      <c r="L30" s="33">
        <v>0.44</v>
      </c>
      <c r="M30" s="30">
        <v>7.9</v>
      </c>
      <c r="N30" s="32">
        <v>76.8</v>
      </c>
      <c r="O30" s="28">
        <v>569424</v>
      </c>
      <c r="P30" s="31">
        <v>314</v>
      </c>
      <c r="Q30" s="31"/>
      <c r="R30" s="28">
        <v>2405.109478140173</v>
      </c>
      <c r="S30" s="22">
        <v>2405.109478140173</v>
      </c>
      <c r="T30" s="38">
        <f t="shared" ref="T30:T37" si="7">+R30*$U$39/U30</f>
        <v>2559.2490911038526</v>
      </c>
      <c r="U30" s="22">
        <v>90.5</v>
      </c>
      <c r="V30" s="37">
        <f t="shared" si="6"/>
        <v>6.3454759106933087E-2</v>
      </c>
      <c r="W30" s="22"/>
      <c r="X30" s="22">
        <v>569.42399999999998</v>
      </c>
      <c r="Y30" s="36"/>
      <c r="Z30" s="36"/>
      <c r="AA30" s="36"/>
      <c r="AB30" s="23">
        <f t="shared" si="3"/>
        <v>0.54761905348416107</v>
      </c>
      <c r="AC30" s="24">
        <f t="shared" si="4"/>
        <v>2924.7533263939044</v>
      </c>
      <c r="AD30" s="25">
        <f t="shared" si="5"/>
        <v>371.95001005072561</v>
      </c>
      <c r="AE30" s="25">
        <v>4391.9390000000003</v>
      </c>
      <c r="AF30" s="26"/>
    </row>
    <row r="31" spans="1:32" ht="15" customHeight="1" outlineLevel="1" x14ac:dyDescent="0.25">
      <c r="A31" s="27">
        <v>2011</v>
      </c>
      <c r="B31" s="27"/>
      <c r="C31" s="28">
        <v>6685807</v>
      </c>
      <c r="D31" s="28">
        <v>868973</v>
      </c>
      <c r="E31" s="28">
        <v>571617</v>
      </c>
      <c r="F31" s="28">
        <v>531130</v>
      </c>
      <c r="G31" s="28">
        <v>183901</v>
      </c>
      <c r="H31" s="28">
        <v>117838</v>
      </c>
      <c r="I31" s="28">
        <v>80874</v>
      </c>
      <c r="J31" s="28">
        <v>40068</v>
      </c>
      <c r="K31" s="28">
        <v>32581</v>
      </c>
      <c r="L31" s="33">
        <v>0.4</v>
      </c>
      <c r="M31" s="30">
        <v>7.7</v>
      </c>
      <c r="N31" s="32">
        <v>77.7</v>
      </c>
      <c r="O31" s="28">
        <v>599893</v>
      </c>
      <c r="P31" s="31">
        <v>332</v>
      </c>
      <c r="Q31" s="31"/>
      <c r="R31" s="28">
        <v>2563.0438713260091</v>
      </c>
      <c r="S31" s="22">
        <v>2563.1612805717923</v>
      </c>
      <c r="T31" s="38">
        <f t="shared" si="7"/>
        <v>2715.3039032859697</v>
      </c>
      <c r="U31" s="22">
        <v>90.9</v>
      </c>
      <c r="V31" s="37">
        <f t="shared" si="6"/>
        <v>4.4198895027624937E-3</v>
      </c>
      <c r="W31" s="22"/>
      <c r="X31" s="22">
        <v>599.89300000000003</v>
      </c>
      <c r="Y31" s="39"/>
      <c r="Z31" s="39"/>
      <c r="AA31" s="39"/>
      <c r="AB31" s="23">
        <f t="shared" si="3"/>
        <v>0.54281444393837419</v>
      </c>
      <c r="AC31" s="24">
        <f t="shared" si="4"/>
        <v>2949.5092152759744</v>
      </c>
      <c r="AD31" s="25">
        <f t="shared" si="5"/>
        <v>383.35594660839138</v>
      </c>
      <c r="AE31" s="25">
        <v>4721.768</v>
      </c>
      <c r="AF31" s="26"/>
    </row>
    <row r="32" spans="1:32" ht="15" customHeight="1" outlineLevel="1" x14ac:dyDescent="0.25">
      <c r="A32" s="27">
        <v>2012</v>
      </c>
      <c r="B32" s="27"/>
      <c r="C32" s="28">
        <v>6907143</v>
      </c>
      <c r="D32" s="28">
        <v>903934</v>
      </c>
      <c r="E32" s="28">
        <v>576837</v>
      </c>
      <c r="F32" s="28">
        <v>530950</v>
      </c>
      <c r="G32" s="28">
        <v>211596</v>
      </c>
      <c r="H32" s="28">
        <v>143201</v>
      </c>
      <c r="I32" s="28">
        <v>79570</v>
      </c>
      <c r="J32" s="28">
        <v>39973</v>
      </c>
      <c r="K32" s="28">
        <v>35931</v>
      </c>
      <c r="L32" s="33">
        <v>0.38</v>
      </c>
      <c r="M32" s="30">
        <v>7.6</v>
      </c>
      <c r="N32" s="32">
        <v>79</v>
      </c>
      <c r="O32" s="28">
        <v>582309</v>
      </c>
      <c r="P32" s="31">
        <v>294</v>
      </c>
      <c r="Q32" s="31"/>
      <c r="R32" s="28">
        <v>2718.849167892397</v>
      </c>
      <c r="S32" s="22">
        <v>2501.4</v>
      </c>
      <c r="T32" s="38">
        <f t="shared" si="7"/>
        <v>2730.1895189576412</v>
      </c>
      <c r="U32" s="22">
        <v>95.9</v>
      </c>
      <c r="V32" s="37">
        <f t="shared" si="6"/>
        <v>5.5005500550055E-2</v>
      </c>
      <c r="W32" s="22"/>
      <c r="X32" s="22">
        <v>582.30899999999997</v>
      </c>
      <c r="AB32" s="23">
        <f t="shared" si="3"/>
        <v>0.58079889975170973</v>
      </c>
      <c r="AC32" s="40">
        <f t="shared" si="4"/>
        <v>3007.7961088889201</v>
      </c>
      <c r="AD32" s="41">
        <f t="shared" si="5"/>
        <v>393.62862009551515</v>
      </c>
      <c r="AE32" s="41">
        <v>4681.2229999999981</v>
      </c>
      <c r="AF32" s="26"/>
    </row>
    <row r="33" spans="1:38" ht="15" customHeight="1" outlineLevel="1" x14ac:dyDescent="0.25">
      <c r="A33" s="27">
        <v>2013</v>
      </c>
      <c r="B33" s="27"/>
      <c r="C33" s="28">
        <v>7126771</v>
      </c>
      <c r="D33" s="28">
        <v>979256</v>
      </c>
      <c r="E33" s="28">
        <v>600634</v>
      </c>
      <c r="F33" s="28">
        <v>556296</v>
      </c>
      <c r="G33" s="28">
        <v>266958</v>
      </c>
      <c r="H33" s="28">
        <v>188020</v>
      </c>
      <c r="I33" s="28">
        <v>77010</v>
      </c>
      <c r="J33" s="28">
        <v>37788</v>
      </c>
      <c r="K33" s="28">
        <v>34654</v>
      </c>
      <c r="L33" s="33">
        <v>0.37</v>
      </c>
      <c r="M33" s="30">
        <v>7.3</v>
      </c>
      <c r="N33" s="32">
        <v>77.3</v>
      </c>
      <c r="O33" s="28">
        <v>688568</v>
      </c>
      <c r="P33" s="31">
        <v>358</v>
      </c>
      <c r="Q33" s="31"/>
      <c r="R33" s="28">
        <v>2750.9810294882318</v>
      </c>
      <c r="S33" s="22">
        <v>2666</v>
      </c>
      <c r="T33" s="38">
        <f t="shared" si="7"/>
        <v>2863.9943042131536</v>
      </c>
      <c r="U33" s="22">
        <v>92.5</v>
      </c>
      <c r="V33" s="37">
        <f t="shared" si="6"/>
        <v>-3.5453597497393172E-2</v>
      </c>
      <c r="W33" s="22"/>
      <c r="X33" s="22">
        <v>688.56799999999998</v>
      </c>
      <c r="AB33" s="23">
        <f t="shared" si="3"/>
        <v>0.56339658795339431</v>
      </c>
      <c r="AC33" s="40">
        <f t="shared" si="4"/>
        <v>2809.256240950509</v>
      </c>
      <c r="AD33" s="41">
        <f t="shared" si="5"/>
        <v>386.00665427417715</v>
      </c>
      <c r="AE33" s="41">
        <v>4882.8500000000004</v>
      </c>
      <c r="AF33" s="26"/>
    </row>
    <row r="34" spans="1:38" ht="15" customHeight="1" outlineLevel="1" x14ac:dyDescent="0.25">
      <c r="A34" s="27">
        <v>2014</v>
      </c>
      <c r="B34" s="27"/>
      <c r="C34" s="28">
        <v>7692903</v>
      </c>
      <c r="D34" s="28">
        <v>1072082</v>
      </c>
      <c r="E34" s="28">
        <v>620567</v>
      </c>
      <c r="F34" s="28">
        <v>576800</v>
      </c>
      <c r="G34" s="28">
        <v>338470</v>
      </c>
      <c r="H34" s="28">
        <v>249593</v>
      </c>
      <c r="I34" s="28">
        <v>80155</v>
      </c>
      <c r="J34" s="28">
        <v>36995</v>
      </c>
      <c r="K34" s="28">
        <v>32890</v>
      </c>
      <c r="L34" s="33">
        <v>0.35</v>
      </c>
      <c r="M34" s="30">
        <v>7.2</v>
      </c>
      <c r="N34" s="42" t="s">
        <v>37</v>
      </c>
      <c r="O34" s="28">
        <v>667095</v>
      </c>
      <c r="P34" s="31">
        <v>328</v>
      </c>
      <c r="Q34" s="31"/>
      <c r="R34" s="28">
        <v>2954.5319432430192</v>
      </c>
      <c r="S34" s="22">
        <v>2861.3</v>
      </c>
      <c r="T34" s="38">
        <f t="shared" si="7"/>
        <v>3082.5723308158476</v>
      </c>
      <c r="U34" s="22">
        <v>92.3</v>
      </c>
      <c r="V34" s="37">
        <f t="shared" si="6"/>
        <v>-2.162162162162193E-3</v>
      </c>
      <c r="W34" s="22"/>
      <c r="X34" s="22">
        <v>667.09500000000003</v>
      </c>
      <c r="AB34" s="23">
        <f t="shared" si="3"/>
        <v>0.59142435810142913</v>
      </c>
      <c r="AC34" s="40">
        <f t="shared" si="4"/>
        <v>2755.8824261978275</v>
      </c>
      <c r="AD34" s="41">
        <f t="shared" si="5"/>
        <v>384.05943026228448</v>
      </c>
      <c r="AE34" s="41">
        <v>4995.6209999999992</v>
      </c>
      <c r="AF34" s="26"/>
    </row>
    <row r="35" spans="1:38" ht="15" customHeight="1" outlineLevel="1" x14ac:dyDescent="0.25">
      <c r="A35" s="27">
        <v>2015</v>
      </c>
      <c r="B35" s="27"/>
      <c r="C35" s="28">
        <v>8329592</v>
      </c>
      <c r="D35" s="28">
        <v>1224935</v>
      </c>
      <c r="E35" s="28">
        <v>665593</v>
      </c>
      <c r="F35" s="28">
        <v>621427</v>
      </c>
      <c r="G35" s="28">
        <v>437254</v>
      </c>
      <c r="H35" s="28">
        <v>350918</v>
      </c>
      <c r="I35" s="28">
        <v>80590</v>
      </c>
      <c r="J35" s="28">
        <v>35632</v>
      </c>
      <c r="K35" s="28">
        <v>41498</v>
      </c>
      <c r="L35" s="33">
        <v>0.34</v>
      </c>
      <c r="M35" s="30">
        <v>6.8</v>
      </c>
      <c r="N35" s="42" t="s">
        <v>37</v>
      </c>
      <c r="O35" s="28">
        <v>607019</v>
      </c>
      <c r="P35" s="31">
        <v>296</v>
      </c>
      <c r="Q35" s="31"/>
      <c r="R35" s="28">
        <v>3069.2529538599833</v>
      </c>
      <c r="S35" s="22">
        <v>2946.6</v>
      </c>
      <c r="T35" s="38">
        <f t="shared" si="7"/>
        <v>3167.9427594503368</v>
      </c>
      <c r="U35" s="22">
        <v>93.3</v>
      </c>
      <c r="V35" s="37">
        <f t="shared" si="6"/>
        <v>1.0834236186348862E-2</v>
      </c>
      <c r="W35" s="22"/>
      <c r="X35" s="22">
        <v>607.01900000000001</v>
      </c>
      <c r="AB35" s="23">
        <f t="shared" si="3"/>
        <v>0.57871091668437147</v>
      </c>
      <c r="AC35" s="40">
        <f t="shared" si="4"/>
        <v>2505.6455680178815</v>
      </c>
      <c r="AD35" s="41">
        <f t="shared" si="5"/>
        <v>368.47578535178957</v>
      </c>
      <c r="AE35" s="41">
        <v>5303.603000000001</v>
      </c>
      <c r="AF35" s="26"/>
    </row>
    <row r="36" spans="1:38" ht="15" customHeight="1" outlineLevel="1" x14ac:dyDescent="0.25">
      <c r="A36" s="27">
        <v>2016</v>
      </c>
      <c r="B36" s="27"/>
      <c r="C36" s="28">
        <v>7975560</v>
      </c>
      <c r="D36" s="28">
        <v>1101954</v>
      </c>
      <c r="E36" s="28">
        <v>670891</v>
      </c>
      <c r="F36" s="28">
        <v>628832</v>
      </c>
      <c r="G36" s="28">
        <v>302009</v>
      </c>
      <c r="H36" s="28">
        <v>209128</v>
      </c>
      <c r="I36" s="28">
        <v>86743</v>
      </c>
      <c r="J36" s="28">
        <v>36342</v>
      </c>
      <c r="K36" s="28">
        <v>42311</v>
      </c>
      <c r="L36" s="33">
        <v>0.37</v>
      </c>
      <c r="M36" s="30">
        <v>7.2</v>
      </c>
      <c r="N36" s="42" t="s">
        <v>37</v>
      </c>
      <c r="O36" s="28">
        <v>656043</v>
      </c>
      <c r="P36" s="31">
        <v>307</v>
      </c>
      <c r="Q36" s="31"/>
      <c r="R36" s="28">
        <v>2975.5032209499523</v>
      </c>
      <c r="S36" s="22">
        <v>3128</v>
      </c>
      <c r="T36" s="38">
        <f t="shared" si="7"/>
        <v>3087.72586398147</v>
      </c>
      <c r="U36" s="22">
        <v>92.8</v>
      </c>
      <c r="V36" s="37">
        <f t="shared" si="6"/>
        <v>-5.3590568060021436E-3</v>
      </c>
      <c r="W36" s="22"/>
      <c r="X36" s="22">
        <v>656.04300000000001</v>
      </c>
      <c r="AB36" s="23">
        <f t="shared" si="3"/>
        <v>0.55713616051307624</v>
      </c>
      <c r="AC36" s="40">
        <f t="shared" si="4"/>
        <v>2700.2063797127212</v>
      </c>
      <c r="AD36" s="41">
        <f t="shared" si="5"/>
        <v>373.07765485432395</v>
      </c>
      <c r="AE36" s="41">
        <v>5340.7110000000011</v>
      </c>
      <c r="AF36" s="26"/>
    </row>
    <row r="37" spans="1:38" ht="15" customHeight="1" outlineLevel="1" x14ac:dyDescent="0.25">
      <c r="A37" s="27">
        <v>2017</v>
      </c>
      <c r="B37" s="27"/>
      <c r="C37" s="28">
        <v>7966583</v>
      </c>
      <c r="D37" s="28">
        <v>1070548</v>
      </c>
      <c r="E37" s="28">
        <v>743017</v>
      </c>
      <c r="F37" s="28">
        <v>695851</v>
      </c>
      <c r="G37" s="28">
        <v>202776</v>
      </c>
      <c r="H37" s="28">
        <v>96653</v>
      </c>
      <c r="I37" s="28">
        <v>90871</v>
      </c>
      <c r="J37" s="28">
        <v>37246</v>
      </c>
      <c r="K37" s="28">
        <v>33884</v>
      </c>
      <c r="L37" s="33">
        <v>0.44</v>
      </c>
      <c r="M37" s="30">
        <v>7.4</v>
      </c>
      <c r="N37" s="42" t="s">
        <v>37</v>
      </c>
      <c r="O37" s="28">
        <v>792384</v>
      </c>
      <c r="P37" s="31">
        <v>352</v>
      </c>
      <c r="Q37" s="31"/>
      <c r="R37" s="28">
        <v>3138.1809162865397</v>
      </c>
      <c r="S37" s="22">
        <v>3288.4</v>
      </c>
      <c r="T37" s="38">
        <f t="shared" si="7"/>
        <v>3288.4311451403019</v>
      </c>
      <c r="U37" s="22">
        <v>91.9</v>
      </c>
      <c r="V37" s="37">
        <f t="shared" si="6"/>
        <v>-9.6982758620688739E-3</v>
      </c>
      <c r="W37" s="22"/>
      <c r="X37" s="22">
        <v>792.38400000000001</v>
      </c>
      <c r="AB37" s="23">
        <f t="shared" si="3"/>
        <v>0.56692467351077747</v>
      </c>
      <c r="AC37" s="40">
        <f t="shared" si="4"/>
        <v>2931.3780571133098</v>
      </c>
      <c r="AD37" s="41">
        <f t="shared" si="5"/>
        <v>393.91805951014879</v>
      </c>
      <c r="AE37" s="41">
        <v>5535.4460000000008</v>
      </c>
      <c r="AF37" s="26"/>
      <c r="AG37" s="43"/>
    </row>
    <row r="38" spans="1:38" ht="15" customHeight="1" outlineLevel="1" x14ac:dyDescent="0.25">
      <c r="A38" s="27">
        <v>2018</v>
      </c>
      <c r="C38" s="28">
        <f t="shared" ref="C38:K38" si="8">SUM(C68:C71)</f>
        <v>8069965</v>
      </c>
      <c r="D38" s="28">
        <f t="shared" si="8"/>
        <v>1082003</v>
      </c>
      <c r="E38" s="28">
        <f t="shared" si="8"/>
        <v>792995</v>
      </c>
      <c r="F38" s="28">
        <f t="shared" si="8"/>
        <v>742107</v>
      </c>
      <c r="G38" s="28">
        <f t="shared" si="8"/>
        <v>164070</v>
      </c>
      <c r="H38" s="28">
        <f t="shared" si="8"/>
        <v>50582</v>
      </c>
      <c r="I38" s="28">
        <f t="shared" si="8"/>
        <v>89745</v>
      </c>
      <c r="J38" s="28">
        <f t="shared" si="8"/>
        <v>40231</v>
      </c>
      <c r="K38" s="28">
        <f t="shared" si="8"/>
        <v>35193</v>
      </c>
      <c r="L38" s="33">
        <v>0.48</v>
      </c>
      <c r="M38" s="30">
        <v>7.5</v>
      </c>
      <c r="N38" s="42" t="s">
        <v>37</v>
      </c>
      <c r="O38" s="28">
        <f>SUM(O68:O71)</f>
        <v>815161</v>
      </c>
      <c r="P38" s="31">
        <f>SUM(P68:P71)</f>
        <v>334</v>
      </c>
      <c r="Q38" s="31"/>
      <c r="R38" s="28">
        <v>3404.080873598939</v>
      </c>
      <c r="S38" s="22">
        <v>3618.8</v>
      </c>
      <c r="T38" s="38">
        <f>+R38*$U$39/U38</f>
        <v>3528.6651036337762</v>
      </c>
      <c r="U38" s="22">
        <v>92.9</v>
      </c>
      <c r="V38" s="37">
        <f t="shared" si="6"/>
        <v>1.0881392818280738E-2</v>
      </c>
      <c r="W38" s="22"/>
      <c r="X38" s="22">
        <v>815.16099999999994</v>
      </c>
      <c r="AB38" s="23">
        <f t="shared" si="3"/>
        <v>0.58046770425343452</v>
      </c>
      <c r="AC38" s="40">
        <f t="shared" si="4"/>
        <v>3146.091899559372</v>
      </c>
      <c r="AD38" s="41">
        <f t="shared" si="5"/>
        <v>421.82102073539835</v>
      </c>
      <c r="AE38" s="41">
        <v>5864.3759999999993</v>
      </c>
      <c r="AF38" s="26"/>
      <c r="AG38" s="28"/>
    </row>
    <row r="39" spans="1:38" ht="15" customHeight="1" x14ac:dyDescent="0.25">
      <c r="A39" s="27">
        <v>2019</v>
      </c>
      <c r="B39" s="44"/>
      <c r="C39" s="28">
        <f t="shared" ref="C39:K39" si="9">SUM(C73:C76)</f>
        <v>8247848</v>
      </c>
      <c r="D39" s="28">
        <f t="shared" si="9"/>
        <v>1118944</v>
      </c>
      <c r="E39" s="28">
        <f t="shared" si="9"/>
        <v>890503</v>
      </c>
      <c r="F39" s="28">
        <f t="shared" si="9"/>
        <v>838288</v>
      </c>
      <c r="G39" s="28">
        <f t="shared" si="9"/>
        <v>106679</v>
      </c>
      <c r="H39" s="28">
        <f t="shared" si="9"/>
        <v>14958</v>
      </c>
      <c r="I39" s="28">
        <f t="shared" si="9"/>
        <v>93304</v>
      </c>
      <c r="J39" s="28">
        <f t="shared" si="9"/>
        <v>42946</v>
      </c>
      <c r="K39" s="28">
        <f t="shared" si="9"/>
        <v>28458</v>
      </c>
      <c r="L39" s="33">
        <v>0.56999999999999995</v>
      </c>
      <c r="M39" s="30">
        <v>7.4</v>
      </c>
      <c r="N39" s="42" t="s">
        <v>37</v>
      </c>
      <c r="O39" s="28">
        <f>SUM(O73:O76)</f>
        <v>832001</v>
      </c>
      <c r="P39" s="31">
        <f>SUM(P73:P76)</f>
        <v>324</v>
      </c>
      <c r="Q39" s="31"/>
      <c r="R39" s="28">
        <v>3489.1648258005143</v>
      </c>
      <c r="S39" s="22">
        <v>3741.5</v>
      </c>
      <c r="T39" s="38">
        <f t="shared" ref="T39:T45" si="10">+R39*$U$39/U39</f>
        <v>3489.1648258005139</v>
      </c>
      <c r="U39" s="22">
        <v>96.3</v>
      </c>
      <c r="V39" s="37">
        <f>+(U39-U38)/U38</f>
        <v>3.6598493003229184E-2</v>
      </c>
      <c r="W39" s="22"/>
      <c r="X39" s="22">
        <v>832.00099999999998</v>
      </c>
      <c r="AB39" s="23">
        <f t="shared" si="3"/>
        <v>0.58229027122205324</v>
      </c>
      <c r="AC39" s="40">
        <f t="shared" si="4"/>
        <v>3118.2658165203211</v>
      </c>
      <c r="AD39" s="41">
        <f t="shared" si="5"/>
        <v>423.03941898547527</v>
      </c>
      <c r="AE39" s="41">
        <v>5992.14</v>
      </c>
      <c r="AF39" s="26"/>
    </row>
    <row r="40" spans="1:38" ht="15" customHeight="1" x14ac:dyDescent="0.25">
      <c r="A40" s="27">
        <v>2020</v>
      </c>
      <c r="B40" s="44"/>
      <c r="C40" s="28">
        <f>SUM(C78:C81)</f>
        <v>2895628</v>
      </c>
      <c r="D40" s="28">
        <f t="shared" ref="D40:P40" si="11">SUM(D78:D81)</f>
        <v>368322</v>
      </c>
      <c r="E40" s="28">
        <f t="shared" si="11"/>
        <v>314939</v>
      </c>
      <c r="F40" s="28">
        <f t="shared" si="11"/>
        <v>295307</v>
      </c>
      <c r="G40" s="28">
        <f t="shared" si="11"/>
        <v>16817</v>
      </c>
      <c r="H40" s="28">
        <f t="shared" si="11"/>
        <v>1218</v>
      </c>
      <c r="I40" s="28">
        <f t="shared" si="11"/>
        <v>28201</v>
      </c>
      <c r="J40" s="28">
        <f t="shared" si="11"/>
        <v>15974</v>
      </c>
      <c r="K40" s="28">
        <f t="shared" si="11"/>
        <v>8365</v>
      </c>
      <c r="L40" s="33"/>
      <c r="M40" s="30">
        <f>+C40/D40</f>
        <v>7.8616753818669531</v>
      </c>
      <c r="N40" s="42" t="s">
        <v>37</v>
      </c>
      <c r="O40" s="28">
        <f t="shared" si="11"/>
        <v>255384</v>
      </c>
      <c r="P40" s="31">
        <f t="shared" si="11"/>
        <v>98</v>
      </c>
      <c r="Q40" s="31"/>
      <c r="R40" s="28">
        <v>1678.3447227378631</v>
      </c>
      <c r="S40" s="22">
        <v>1914.9</v>
      </c>
      <c r="T40" s="38">
        <f t="shared" si="10"/>
        <v>1622.7369156591992</v>
      </c>
      <c r="U40" s="22">
        <v>99.6</v>
      </c>
      <c r="V40" s="37">
        <f t="shared" ref="V40:V45" si="12">+(U40-U39)/U39</f>
        <v>3.4267912772585639E-2</v>
      </c>
      <c r="W40" s="22"/>
      <c r="X40" s="22">
        <v>255.38399999999999</v>
      </c>
      <c r="AB40" s="23">
        <f t="shared" si="3"/>
        <v>0.38098393584482815</v>
      </c>
      <c r="AC40" s="40">
        <f t="shared" si="4"/>
        <v>4556.7322145781764</v>
      </c>
      <c r="AD40" s="41">
        <f t="shared" si="5"/>
        <v>579.61337669682121</v>
      </c>
      <c r="AE40" s="41">
        <v>4405.29</v>
      </c>
      <c r="AF40" s="26"/>
    </row>
    <row r="41" spans="1:38" ht="15" customHeight="1" x14ac:dyDescent="0.25">
      <c r="A41" s="27">
        <v>2021</v>
      </c>
      <c r="B41" s="44"/>
      <c r="C41" s="28">
        <f>+C172</f>
        <v>6003931</v>
      </c>
      <c r="D41" s="28">
        <f>+D172</f>
        <v>806534</v>
      </c>
      <c r="E41" s="28">
        <f>+E172</f>
        <v>690372</v>
      </c>
      <c r="F41" s="28">
        <f t="shared" ref="F41:P41" si="13">+F172</f>
        <v>677493</v>
      </c>
      <c r="G41" s="28">
        <f t="shared" si="13"/>
        <v>39875</v>
      </c>
      <c r="H41" s="28">
        <f t="shared" si="13"/>
        <v>1192</v>
      </c>
      <c r="I41" s="28">
        <f t="shared" si="13"/>
        <v>53696</v>
      </c>
      <c r="J41" s="28">
        <f t="shared" si="13"/>
        <v>37532</v>
      </c>
      <c r="K41" s="28">
        <f t="shared" si="13"/>
        <v>22591</v>
      </c>
      <c r="L41" s="33"/>
      <c r="M41" s="30">
        <f>+C41/D41</f>
        <v>7.4441139493189379</v>
      </c>
      <c r="N41" s="42" t="s">
        <v>37</v>
      </c>
      <c r="O41" s="28">
        <f t="shared" si="13"/>
        <v>135953</v>
      </c>
      <c r="P41" s="31">
        <f t="shared" si="13"/>
        <v>97</v>
      </c>
      <c r="Q41" s="31"/>
      <c r="R41" s="28">
        <v>2937.523744921697</v>
      </c>
      <c r="S41" s="22">
        <v>3139.9</v>
      </c>
      <c r="T41" s="38">
        <f t="shared" si="10"/>
        <v>2919.3347434051539</v>
      </c>
      <c r="U41" s="22">
        <v>96.9</v>
      </c>
      <c r="V41" s="37">
        <f t="shared" si="12"/>
        <v>-2.7108433734939645E-2</v>
      </c>
      <c r="W41" s="22"/>
      <c r="X41" s="22">
        <v>135.953</v>
      </c>
      <c r="Y41" s="45"/>
      <c r="Z41" s="45"/>
      <c r="AA41" s="45"/>
      <c r="AB41" s="23">
        <f t="shared" si="3"/>
        <v>0.56798206929841433</v>
      </c>
      <c r="AC41" s="40">
        <f t="shared" si="4"/>
        <v>3642.1573609069142</v>
      </c>
      <c r="AD41" s="41">
        <f t="shared" si="5"/>
        <v>489.26673956141354</v>
      </c>
      <c r="AE41" s="41">
        <v>5171.8599999999997</v>
      </c>
      <c r="AF41" s="26"/>
    </row>
    <row r="42" spans="1:38" ht="15" customHeight="1" x14ac:dyDescent="0.25">
      <c r="A42" s="27">
        <v>2022</v>
      </c>
      <c r="B42" s="44"/>
      <c r="C42" s="28">
        <f>+C186</f>
        <v>8004242</v>
      </c>
      <c r="D42" s="28">
        <f t="shared" ref="D42:P42" si="14">+D186</f>
        <v>1100997</v>
      </c>
      <c r="E42" s="28">
        <f t="shared" si="14"/>
        <v>900446</v>
      </c>
      <c r="F42" s="28">
        <f t="shared" si="14"/>
        <v>859074</v>
      </c>
      <c r="G42" s="28">
        <f t="shared" si="14"/>
        <v>83589</v>
      </c>
      <c r="H42" s="28">
        <f t="shared" si="14"/>
        <v>2205</v>
      </c>
      <c r="I42" s="28">
        <f t="shared" si="14"/>
        <v>88145</v>
      </c>
      <c r="J42" s="28">
        <f t="shared" si="14"/>
        <v>46255</v>
      </c>
      <c r="K42" s="28">
        <f t="shared" si="14"/>
        <v>28817</v>
      </c>
      <c r="L42" s="33">
        <f t="shared" si="14"/>
        <v>0.61</v>
      </c>
      <c r="M42" s="30">
        <f t="shared" si="14"/>
        <v>7.3</v>
      </c>
      <c r="N42" s="42" t="str">
        <f t="shared" si="14"/>
        <v>n.a.</v>
      </c>
      <c r="O42" s="28">
        <f t="shared" si="14"/>
        <v>610474</v>
      </c>
      <c r="P42" s="31">
        <f t="shared" si="14"/>
        <v>306</v>
      </c>
      <c r="Q42" s="31"/>
      <c r="R42" s="28">
        <v>4116.5765147203729</v>
      </c>
      <c r="S42" s="22">
        <f>+S186</f>
        <v>3302.9999999999995</v>
      </c>
      <c r="T42" s="38">
        <f t="shared" si="10"/>
        <v>3960.3028807949245</v>
      </c>
      <c r="U42" s="22">
        <v>100.1</v>
      </c>
      <c r="V42" s="37">
        <f t="shared" si="12"/>
        <v>3.3023735810113398E-2</v>
      </c>
      <c r="W42" s="22"/>
      <c r="X42" s="22">
        <v>610.47400000000005</v>
      </c>
      <c r="Y42" s="45"/>
      <c r="Z42" s="45"/>
      <c r="AA42" s="45"/>
      <c r="AB42" s="23">
        <f t="shared" si="3"/>
        <v>0.69131087414738057</v>
      </c>
      <c r="AC42" s="40">
        <f t="shared" si="4"/>
        <v>3738.9534346781807</v>
      </c>
      <c r="AD42" s="41">
        <f t="shared" si="5"/>
        <v>514.29935710594111</v>
      </c>
      <c r="AE42" s="41">
        <v>5954.74</v>
      </c>
    </row>
    <row r="43" spans="1:38" ht="15" customHeight="1" x14ac:dyDescent="0.25">
      <c r="A43" s="27">
        <v>2023</v>
      </c>
      <c r="B43" s="44"/>
      <c r="C43" s="28">
        <f>+C200</f>
        <v>10192801</v>
      </c>
      <c r="D43" s="28">
        <f t="shared" ref="D43:S43" si="15">+D200</f>
        <v>1260402</v>
      </c>
      <c r="E43" s="28">
        <f t="shared" si="15"/>
        <v>1017535</v>
      </c>
      <c r="F43" s="28">
        <f t="shared" si="15"/>
        <v>954281</v>
      </c>
      <c r="G43" s="28">
        <f t="shared" si="15"/>
        <v>131937</v>
      </c>
      <c r="H43" s="28">
        <f t="shared" si="15"/>
        <v>3165</v>
      </c>
      <c r="I43" s="28">
        <f t="shared" si="15"/>
        <v>74197</v>
      </c>
      <c r="J43" s="28">
        <f t="shared" si="15"/>
        <v>38809</v>
      </c>
      <c r="K43" s="28">
        <f t="shared" si="15"/>
        <v>36733</v>
      </c>
      <c r="L43" s="28">
        <f t="shared" si="15"/>
        <v>0.57999999999999996</v>
      </c>
      <c r="M43" s="30">
        <f t="shared" si="15"/>
        <v>8.1</v>
      </c>
      <c r="N43" s="46" t="str">
        <f t="shared" si="15"/>
        <v>n.a.</v>
      </c>
      <c r="O43" s="28">
        <f t="shared" si="15"/>
        <v>817670</v>
      </c>
      <c r="P43" s="28">
        <f t="shared" si="15"/>
        <v>317</v>
      </c>
      <c r="Q43" s="28"/>
      <c r="R43" s="28">
        <v>4714.3618549996554</v>
      </c>
      <c r="S43" s="22">
        <f t="shared" si="15"/>
        <v>3809.8000000000006</v>
      </c>
      <c r="T43" s="38">
        <f t="shared" si="10"/>
        <v>4254.8551699762584</v>
      </c>
      <c r="U43" s="22">
        <v>106.7</v>
      </c>
      <c r="V43" s="37">
        <f t="shared" si="12"/>
        <v>6.5934065934066019E-2</v>
      </c>
      <c r="W43" s="22"/>
      <c r="X43" s="22">
        <v>817.67</v>
      </c>
      <c r="Y43" s="46"/>
      <c r="Z43" s="46"/>
      <c r="AA43" s="46"/>
      <c r="AB43" s="23">
        <f t="shared" si="3"/>
        <v>0.70296775379223864</v>
      </c>
      <c r="AC43" s="40">
        <f t="shared" si="4"/>
        <v>3740.3636736530534</v>
      </c>
      <c r="AD43" s="41">
        <f t="shared" si="5"/>
        <v>462.51877722322411</v>
      </c>
      <c r="AE43" s="41">
        <v>6706.37</v>
      </c>
    </row>
    <row r="44" spans="1:38" ht="15" customHeight="1" x14ac:dyDescent="0.25">
      <c r="A44" s="27">
        <v>2024</v>
      </c>
      <c r="B44" s="44"/>
      <c r="C44" s="28">
        <f>+C214</f>
        <v>9811665</v>
      </c>
      <c r="D44" s="28">
        <f t="shared" ref="D44:S44" si="16">+D214</f>
        <v>1421616</v>
      </c>
      <c r="E44" s="28">
        <f t="shared" si="16"/>
        <v>1133842</v>
      </c>
      <c r="F44" s="28">
        <f t="shared" si="16"/>
        <v>1062986</v>
      </c>
      <c r="G44" s="28">
        <f t="shared" si="16"/>
        <v>182358</v>
      </c>
      <c r="H44" s="28">
        <f t="shared" si="16"/>
        <v>3880</v>
      </c>
      <c r="I44" s="28">
        <f t="shared" si="16"/>
        <v>69394</v>
      </c>
      <c r="J44" s="28">
        <f t="shared" si="16"/>
        <v>35749</v>
      </c>
      <c r="K44" s="28">
        <f t="shared" si="16"/>
        <v>36092</v>
      </c>
      <c r="L44" s="28">
        <f t="shared" si="16"/>
        <v>0</v>
      </c>
      <c r="M44" s="30">
        <f t="shared" si="16"/>
        <v>6.7999999999999989</v>
      </c>
      <c r="N44" s="46">
        <f t="shared" si="16"/>
        <v>0</v>
      </c>
      <c r="O44" s="28">
        <f t="shared" si="16"/>
        <v>897274</v>
      </c>
      <c r="P44" s="28">
        <f t="shared" si="16"/>
        <v>347</v>
      </c>
      <c r="Q44" s="28"/>
      <c r="R44" s="28">
        <v>5216.1433316230523</v>
      </c>
      <c r="S44" s="22">
        <f t="shared" si="16"/>
        <v>4193.8999999999996</v>
      </c>
      <c r="T44" s="38">
        <f t="shared" si="10"/>
        <v>4638.1773114986145</v>
      </c>
      <c r="U44" s="22">
        <v>108.3</v>
      </c>
      <c r="V44" s="37">
        <f t="shared" si="12"/>
        <v>1.4995313964386076E-2</v>
      </c>
      <c r="W44" s="22"/>
      <c r="X44" s="22">
        <v>897.274</v>
      </c>
      <c r="Y44" s="47"/>
      <c r="Z44" s="46"/>
      <c r="AA44" s="46"/>
      <c r="AB44" s="23">
        <f t="shared" si="3"/>
        <v>0.70739729529401074</v>
      </c>
      <c r="AC44" s="40">
        <f t="shared" si="4"/>
        <v>3669.1647615270599</v>
      </c>
      <c r="AD44" s="41">
        <f t="shared" si="5"/>
        <v>531.62672508927415</v>
      </c>
      <c r="AE44" s="41">
        <v>7373.711161074064</v>
      </c>
      <c r="AG44" s="48"/>
      <c r="AJ44" s="49"/>
      <c r="AK44" s="50"/>
      <c r="AL44" s="2" t="e">
        <f>+(AK44*1000000)/AJ44</f>
        <v>#DIV/0!</v>
      </c>
    </row>
    <row r="45" spans="1:38" ht="15" customHeight="1" x14ac:dyDescent="0.25">
      <c r="A45" s="27">
        <v>2025</v>
      </c>
      <c r="B45" s="44"/>
      <c r="C45" s="28">
        <f t="shared" ref="C45:K45" si="17">+C228</f>
        <v>10241541</v>
      </c>
      <c r="D45" s="28">
        <f t="shared" si="17"/>
        <v>1515102</v>
      </c>
      <c r="E45" s="28">
        <f t="shared" si="17"/>
        <v>1166081</v>
      </c>
      <c r="F45" s="28">
        <f t="shared" si="17"/>
        <v>1086715</v>
      </c>
      <c r="G45" s="28">
        <f t="shared" si="17"/>
        <v>231065</v>
      </c>
      <c r="H45" s="28">
        <f t="shared" si="17"/>
        <v>4327</v>
      </c>
      <c r="I45" s="28">
        <f t="shared" si="17"/>
        <v>70981</v>
      </c>
      <c r="J45" s="28">
        <f t="shared" si="17"/>
        <v>36480</v>
      </c>
      <c r="K45" s="28">
        <f t="shared" si="17"/>
        <v>38996</v>
      </c>
      <c r="L45" s="28"/>
      <c r="M45" s="30">
        <f>+M228</f>
        <v>6.7363636363636354</v>
      </c>
      <c r="N45" s="30"/>
      <c r="O45" s="28">
        <v>970803</v>
      </c>
      <c r="P45" s="28">
        <f>+P228</f>
        <v>376</v>
      </c>
      <c r="Q45" s="28"/>
      <c r="R45" s="28">
        <v>5554.3700155808456</v>
      </c>
      <c r="S45" s="22">
        <f>+S228</f>
        <v>4555.8</v>
      </c>
      <c r="T45" s="38">
        <f t="shared" si="10"/>
        <v>4925.2839088437886</v>
      </c>
      <c r="U45" s="22">
        <v>108.6</v>
      </c>
      <c r="V45" s="37">
        <f t="shared" si="12"/>
        <v>2.7700831024930488E-3</v>
      </c>
      <c r="W45" s="22"/>
      <c r="X45" s="22">
        <v>970.803</v>
      </c>
      <c r="Y45" s="28"/>
      <c r="Z45" s="28"/>
      <c r="AA45" s="28"/>
      <c r="AB45" s="23">
        <f t="shared" si="3"/>
        <v>0.70200958223238397</v>
      </c>
      <c r="AC45" s="40">
        <f t="shared" si="4"/>
        <v>3666.004015294578</v>
      </c>
      <c r="AD45" s="41">
        <f t="shared" si="5"/>
        <v>542.33733142120366</v>
      </c>
      <c r="AE45" s="41">
        <v>7912.1</v>
      </c>
      <c r="AJ45" s="49"/>
      <c r="AK45" s="50"/>
      <c r="AL45" s="2" t="e">
        <f>+(AK45*1000000)/AJ45</f>
        <v>#DIV/0!</v>
      </c>
    </row>
    <row r="46" spans="1:38" ht="15" customHeight="1" x14ac:dyDescent="0.25">
      <c r="A46" s="27">
        <v>2026</v>
      </c>
      <c r="B46" s="44"/>
      <c r="C46" s="28"/>
      <c r="D46" s="28">
        <f>+D45*1.025</f>
        <v>1552979.5499999998</v>
      </c>
      <c r="E46" s="28"/>
      <c r="F46" s="28"/>
      <c r="G46" s="28"/>
      <c r="H46" s="28"/>
      <c r="I46" s="28"/>
      <c r="J46" s="28"/>
      <c r="K46" s="28"/>
      <c r="L46" s="28"/>
      <c r="M46" s="28"/>
      <c r="N46" s="46"/>
      <c r="O46" s="28"/>
      <c r="P46" s="28"/>
      <c r="Q46" s="28"/>
      <c r="R46" s="28"/>
      <c r="S46" s="51"/>
      <c r="T46" s="51"/>
      <c r="U46" s="51"/>
      <c r="V46" s="51"/>
      <c r="W46" s="51"/>
      <c r="X46" s="51"/>
      <c r="Y46" s="46"/>
      <c r="Z46" s="46"/>
      <c r="AA46" s="46"/>
      <c r="AB46" s="23"/>
      <c r="AC46" s="52"/>
      <c r="AD46" s="53"/>
      <c r="AE46" s="41">
        <v>8291.8808000000008</v>
      </c>
    </row>
    <row r="47" spans="1:38" ht="15" customHeight="1" x14ac:dyDescent="0.25">
      <c r="A47" s="27">
        <v>2027</v>
      </c>
      <c r="B47" s="44"/>
      <c r="C47" s="28"/>
      <c r="D47" s="28">
        <f>+D46*1.025</f>
        <v>1591804.0387499996</v>
      </c>
      <c r="E47" s="28"/>
      <c r="F47" s="28"/>
      <c r="G47" s="28"/>
      <c r="H47" s="28"/>
      <c r="I47" s="28"/>
      <c r="J47" s="28"/>
      <c r="K47" s="28"/>
      <c r="L47" s="28"/>
      <c r="M47" s="28"/>
      <c r="N47" s="46"/>
      <c r="O47" s="28"/>
      <c r="P47" s="28"/>
      <c r="Q47" s="28"/>
      <c r="R47" s="28"/>
      <c r="S47" s="51"/>
      <c r="T47" s="51"/>
      <c r="U47" s="51"/>
      <c r="V47" s="51"/>
      <c r="W47" s="51"/>
      <c r="X47" s="51"/>
      <c r="Y47" s="46"/>
      <c r="Z47" s="46"/>
      <c r="AA47" s="46"/>
      <c r="AB47" s="23"/>
      <c r="AC47" s="52"/>
      <c r="AD47" s="53"/>
      <c r="AE47" s="41">
        <v>8689.8910784000018</v>
      </c>
    </row>
    <row r="48" spans="1:38" ht="15" customHeight="1" x14ac:dyDescent="0.25">
      <c r="A48" s="27">
        <v>2028</v>
      </c>
      <c r="B48" s="44"/>
      <c r="C48" s="28"/>
      <c r="D48" s="28">
        <f t="shared" ref="D48:D55" si="18">+D47*1.025</f>
        <v>1631599.1397187496</v>
      </c>
      <c r="E48" s="28"/>
      <c r="F48" s="28"/>
      <c r="G48" s="28"/>
      <c r="H48" s="28"/>
      <c r="I48" s="28"/>
      <c r="J48" s="28"/>
      <c r="K48" s="28"/>
      <c r="L48" s="28"/>
      <c r="M48" s="28"/>
      <c r="N48" s="46"/>
      <c r="O48" s="28"/>
      <c r="P48" s="28"/>
      <c r="Q48" s="28"/>
      <c r="R48" s="28"/>
      <c r="S48" s="51"/>
      <c r="T48" s="51"/>
      <c r="U48" s="51"/>
      <c r="V48" s="51"/>
      <c r="W48" s="51"/>
      <c r="X48" s="51"/>
      <c r="Y48" s="46"/>
      <c r="Z48" s="46"/>
      <c r="AA48" s="46"/>
      <c r="AB48" s="23"/>
      <c r="AC48" s="52"/>
      <c r="AD48" s="53"/>
      <c r="AE48" s="54"/>
    </row>
    <row r="49" spans="1:31" ht="15" customHeight="1" x14ac:dyDescent="0.25">
      <c r="A49" s="27">
        <v>2029</v>
      </c>
      <c r="B49" s="44"/>
      <c r="C49" s="28"/>
      <c r="D49" s="28">
        <f t="shared" si="18"/>
        <v>1672389.118211718</v>
      </c>
      <c r="E49" s="28"/>
      <c r="F49" s="28"/>
      <c r="G49" s="28"/>
      <c r="H49" s="28"/>
      <c r="I49" s="28"/>
      <c r="J49" s="28"/>
      <c r="K49" s="28"/>
      <c r="L49" s="28"/>
      <c r="M49" s="28"/>
      <c r="N49" s="46"/>
      <c r="O49" s="28"/>
      <c r="P49" s="28"/>
      <c r="Q49" s="28"/>
      <c r="R49" s="28"/>
      <c r="S49" s="51"/>
      <c r="T49" s="51"/>
      <c r="U49" s="51"/>
      <c r="V49" s="51"/>
      <c r="W49" s="51"/>
      <c r="X49" s="51"/>
      <c r="Y49" s="46"/>
      <c r="Z49" s="46"/>
      <c r="AA49" s="46"/>
      <c r="AB49" s="23"/>
      <c r="AC49" s="52"/>
      <c r="AD49" s="53"/>
      <c r="AE49" s="54"/>
    </row>
    <row r="50" spans="1:31" ht="15" customHeight="1" x14ac:dyDescent="0.25">
      <c r="A50" s="27">
        <v>2030</v>
      </c>
      <c r="B50" s="44"/>
      <c r="C50" s="28"/>
      <c r="D50" s="28">
        <f t="shared" si="18"/>
        <v>1714198.846167011</v>
      </c>
      <c r="E50" s="28"/>
      <c r="F50" s="28"/>
      <c r="G50" s="28"/>
      <c r="H50" s="28"/>
      <c r="I50" s="28"/>
      <c r="J50" s="28"/>
      <c r="K50" s="28"/>
      <c r="L50" s="28"/>
      <c r="M50" s="28"/>
      <c r="N50" s="46"/>
      <c r="O50" s="28"/>
      <c r="P50" s="28"/>
      <c r="Q50" s="28"/>
      <c r="R50" s="28"/>
      <c r="S50" s="51"/>
      <c r="T50" s="51"/>
      <c r="U50" s="51"/>
      <c r="V50" s="51"/>
      <c r="W50" s="51"/>
      <c r="X50" s="51"/>
      <c r="Y50" s="46"/>
      <c r="Z50" s="46"/>
      <c r="AA50" s="46"/>
      <c r="AB50" s="23"/>
      <c r="AC50" s="52"/>
      <c r="AD50" s="53"/>
      <c r="AE50" s="54"/>
    </row>
    <row r="51" spans="1:31" ht="15" customHeight="1" x14ac:dyDescent="0.25">
      <c r="A51" s="27">
        <v>2031</v>
      </c>
      <c r="B51" s="44"/>
      <c r="C51" s="28"/>
      <c r="D51" s="28">
        <f t="shared" si="18"/>
        <v>1757053.8173211862</v>
      </c>
      <c r="E51" s="28"/>
      <c r="F51" s="28"/>
      <c r="G51" s="28"/>
      <c r="H51" s="28"/>
      <c r="I51" s="28"/>
      <c r="J51" s="28"/>
      <c r="K51" s="28"/>
      <c r="L51" s="28"/>
      <c r="M51" s="28"/>
      <c r="N51" s="46"/>
      <c r="O51" s="28"/>
      <c r="P51" s="28"/>
      <c r="Q51" s="28"/>
      <c r="R51" s="28"/>
      <c r="S51" s="51"/>
      <c r="T51" s="51"/>
      <c r="U51" s="51"/>
      <c r="V51" s="51"/>
      <c r="W51" s="51"/>
      <c r="X51" s="51"/>
      <c r="Y51" s="46"/>
      <c r="Z51" s="46"/>
      <c r="AA51" s="46"/>
      <c r="AB51" s="23"/>
      <c r="AC51" s="52"/>
      <c r="AD51" s="53"/>
      <c r="AE51" s="54"/>
    </row>
    <row r="52" spans="1:31" ht="15" customHeight="1" x14ac:dyDescent="0.25">
      <c r="A52" s="27">
        <v>2032</v>
      </c>
      <c r="B52" s="44"/>
      <c r="C52" s="28"/>
      <c r="D52" s="28">
        <f t="shared" si="18"/>
        <v>1800980.1627542158</v>
      </c>
      <c r="E52" s="28"/>
      <c r="F52" s="28"/>
      <c r="G52" s="28"/>
      <c r="H52" s="28"/>
      <c r="I52" s="28"/>
      <c r="J52" s="28"/>
      <c r="K52" s="28"/>
      <c r="L52" s="28"/>
      <c r="M52" s="28"/>
      <c r="N52" s="46"/>
      <c r="O52" s="28"/>
      <c r="P52" s="28"/>
      <c r="Q52" s="28"/>
      <c r="R52" s="28"/>
      <c r="S52" s="51"/>
      <c r="T52" s="51"/>
      <c r="U52" s="51"/>
      <c r="V52" s="51"/>
      <c r="W52" s="51"/>
      <c r="X52" s="51"/>
      <c r="Y52" s="46"/>
      <c r="Z52" s="46"/>
      <c r="AA52" s="46"/>
      <c r="AB52" s="23"/>
      <c r="AC52" s="52"/>
      <c r="AD52" s="53"/>
      <c r="AE52" s="54"/>
    </row>
    <row r="53" spans="1:31" ht="15" customHeight="1" x14ac:dyDescent="0.25">
      <c r="A53" s="27">
        <v>2033</v>
      </c>
      <c r="B53" s="44"/>
      <c r="C53" s="28"/>
      <c r="D53" s="28">
        <f t="shared" si="18"/>
        <v>1846004.666823071</v>
      </c>
      <c r="E53" s="28"/>
      <c r="F53" s="28"/>
      <c r="G53" s="28"/>
      <c r="H53" s="28"/>
      <c r="I53" s="28"/>
      <c r="J53" s="28"/>
      <c r="K53" s="28"/>
      <c r="L53" s="28"/>
      <c r="M53" s="28"/>
      <c r="N53" s="46"/>
      <c r="O53" s="28"/>
      <c r="P53" s="28"/>
      <c r="Q53" s="28"/>
      <c r="R53" s="28"/>
      <c r="S53" s="51"/>
      <c r="T53" s="51"/>
      <c r="U53" s="51"/>
      <c r="V53" s="51"/>
      <c r="W53" s="51"/>
      <c r="X53" s="51"/>
      <c r="Y53" s="46"/>
      <c r="Z53" s="46"/>
      <c r="AA53" s="46"/>
      <c r="AB53" s="23"/>
      <c r="AC53" s="52"/>
      <c r="AD53" s="53"/>
      <c r="AE53" s="54"/>
    </row>
    <row r="54" spans="1:31" ht="15" customHeight="1" x14ac:dyDescent="0.25">
      <c r="A54" s="27">
        <v>2034</v>
      </c>
      <c r="B54" s="44"/>
      <c r="C54" s="28"/>
      <c r="D54" s="28">
        <f t="shared" si="18"/>
        <v>1892154.7834936476</v>
      </c>
      <c r="E54" s="28"/>
      <c r="F54" s="28"/>
      <c r="G54" s="28"/>
      <c r="H54" s="28"/>
      <c r="I54" s="28"/>
      <c r="J54" s="28"/>
      <c r="K54" s="28"/>
      <c r="L54" s="28"/>
      <c r="M54" s="28"/>
      <c r="N54" s="46"/>
      <c r="O54" s="28"/>
      <c r="P54" s="28"/>
      <c r="Q54" s="28"/>
      <c r="R54" s="28"/>
      <c r="S54" s="51"/>
      <c r="T54" s="51"/>
      <c r="U54" s="51"/>
      <c r="V54" s="51"/>
      <c r="W54" s="51"/>
      <c r="X54" s="51"/>
      <c r="Y54" s="46"/>
      <c r="Z54" s="46"/>
      <c r="AA54" s="46"/>
      <c r="AB54" s="23"/>
      <c r="AC54" s="52"/>
      <c r="AD54" s="53"/>
      <c r="AE54" s="54"/>
    </row>
    <row r="55" spans="1:31" ht="15" customHeight="1" x14ac:dyDescent="0.25">
      <c r="A55" s="27">
        <v>2035</v>
      </c>
      <c r="B55" s="44"/>
      <c r="C55" s="28"/>
      <c r="D55" s="28">
        <f t="shared" si="18"/>
        <v>1939458.6530809887</v>
      </c>
      <c r="E55" s="28"/>
      <c r="F55" s="28"/>
      <c r="G55" s="28"/>
      <c r="H55" s="28"/>
      <c r="I55" s="28"/>
      <c r="J55" s="28"/>
      <c r="K55" s="28"/>
      <c r="L55" s="28"/>
      <c r="M55" s="28"/>
      <c r="N55" s="46"/>
      <c r="O55" s="28"/>
      <c r="P55" s="28"/>
      <c r="Q55" s="28"/>
      <c r="R55" s="28"/>
      <c r="S55" s="51"/>
      <c r="T55" s="51"/>
      <c r="U55" s="51"/>
      <c r="V55" s="51"/>
      <c r="W55" s="51"/>
      <c r="X55" s="51"/>
      <c r="Y55" s="46"/>
      <c r="Z55" s="46"/>
      <c r="AA55" s="46"/>
      <c r="AB55" s="23"/>
      <c r="AC55" s="52"/>
      <c r="AD55" s="53"/>
      <c r="AE55" s="54"/>
    </row>
    <row r="56" spans="1:31" ht="15" customHeight="1" x14ac:dyDescent="0.25">
      <c r="A56" s="27">
        <v>2035</v>
      </c>
      <c r="B56" s="44"/>
      <c r="C56" s="28"/>
      <c r="D56" s="28">
        <f>+D55*1.025</f>
        <v>1987945.1194080133</v>
      </c>
      <c r="E56" s="28"/>
      <c r="F56" s="28"/>
      <c r="G56" s="28"/>
      <c r="H56" s="28"/>
      <c r="I56" s="28"/>
      <c r="J56" s="28"/>
      <c r="K56" s="28"/>
      <c r="L56" s="28"/>
      <c r="M56" s="28"/>
      <c r="N56" s="46"/>
      <c r="O56" s="28"/>
      <c r="P56" s="28"/>
      <c r="Q56" s="28"/>
      <c r="R56" s="28"/>
      <c r="S56" s="51"/>
      <c r="T56" s="51"/>
      <c r="U56" s="51"/>
      <c r="V56" s="51"/>
      <c r="W56" s="51"/>
      <c r="X56" s="51"/>
      <c r="Y56" s="46"/>
      <c r="Z56" s="46"/>
      <c r="AA56" s="46"/>
      <c r="AB56" s="23"/>
      <c r="AC56" s="52"/>
      <c r="AD56" s="53"/>
      <c r="AE56" s="54"/>
    </row>
    <row r="57" spans="1:31" ht="15" customHeight="1" x14ac:dyDescent="0.25">
      <c r="A57" s="27">
        <v>2036</v>
      </c>
      <c r="B57" s="44"/>
      <c r="C57" s="28"/>
      <c r="D57" s="28">
        <f>+D56*1.025</f>
        <v>2037643.7473932134</v>
      </c>
      <c r="E57" s="28"/>
      <c r="F57" s="28"/>
      <c r="G57" s="28"/>
      <c r="H57" s="28"/>
      <c r="I57" s="28"/>
      <c r="J57" s="28"/>
      <c r="K57" s="28"/>
      <c r="L57" s="28"/>
      <c r="M57" s="28"/>
      <c r="N57" s="46"/>
      <c r="O57" s="28"/>
      <c r="P57" s="28"/>
      <c r="Q57" s="28"/>
      <c r="R57" s="28"/>
      <c r="S57" s="51"/>
      <c r="T57" s="51"/>
      <c r="U57" s="51"/>
      <c r="V57" s="51"/>
      <c r="W57" s="51"/>
      <c r="X57" s="51"/>
      <c r="Y57" s="46"/>
      <c r="Z57" s="46"/>
      <c r="AA57" s="46"/>
      <c r="AB57" s="23"/>
      <c r="AC57" s="52"/>
      <c r="AD57" s="53"/>
    </row>
    <row r="58" spans="1:31" ht="15" customHeight="1" outlineLevel="1" x14ac:dyDescent="0.2">
      <c r="A58" s="55">
        <v>2016</v>
      </c>
      <c r="B58" s="56" t="s">
        <v>38</v>
      </c>
      <c r="C58" s="28">
        <v>2199687</v>
      </c>
      <c r="D58" s="28">
        <v>310255</v>
      </c>
      <c r="E58" s="28">
        <v>181259</v>
      </c>
      <c r="F58" s="28">
        <v>164594</v>
      </c>
      <c r="G58" s="28">
        <v>99864</v>
      </c>
      <c r="H58" s="28">
        <v>77886</v>
      </c>
      <c r="I58" s="28">
        <v>17593</v>
      </c>
      <c r="J58" s="28">
        <v>8399</v>
      </c>
      <c r="K58" s="28">
        <v>11539</v>
      </c>
      <c r="L58" s="33">
        <v>0.35</v>
      </c>
      <c r="M58" s="30">
        <v>7.1</v>
      </c>
      <c r="N58" s="57"/>
      <c r="O58" s="28">
        <v>279844</v>
      </c>
      <c r="P58" s="31">
        <v>138</v>
      </c>
      <c r="Q58" s="31"/>
      <c r="R58" s="31"/>
      <c r="Y58" s="45"/>
      <c r="Z58" s="45"/>
      <c r="AA58" s="45"/>
      <c r="AB58" s="58"/>
      <c r="AC58" s="59"/>
    </row>
    <row r="59" spans="1:31" ht="15" customHeight="1" outlineLevel="1" x14ac:dyDescent="0.2">
      <c r="A59" s="60"/>
      <c r="B59" s="56" t="s">
        <v>39</v>
      </c>
      <c r="C59" s="28">
        <v>1823562</v>
      </c>
      <c r="D59" s="28">
        <v>266484</v>
      </c>
      <c r="E59" s="28">
        <v>170575</v>
      </c>
      <c r="F59" s="28">
        <v>163507</v>
      </c>
      <c r="G59" s="28">
        <v>66226</v>
      </c>
      <c r="H59" s="28">
        <v>44461</v>
      </c>
      <c r="I59" s="28">
        <v>19567</v>
      </c>
      <c r="J59" s="28">
        <v>8513</v>
      </c>
      <c r="K59" s="28">
        <v>10116</v>
      </c>
      <c r="L59" s="33">
        <v>0.41</v>
      </c>
      <c r="M59" s="30">
        <v>6.8</v>
      </c>
      <c r="N59" s="57"/>
      <c r="O59" s="28">
        <v>96493</v>
      </c>
      <c r="P59" s="31">
        <v>41</v>
      </c>
      <c r="Q59" s="31"/>
      <c r="R59" s="31"/>
      <c r="Y59" s="45"/>
      <c r="Z59" s="45"/>
      <c r="AA59" s="45"/>
      <c r="AB59" s="58"/>
      <c r="AC59" s="60"/>
    </row>
    <row r="60" spans="1:31" ht="15" customHeight="1" outlineLevel="1" x14ac:dyDescent="0.2">
      <c r="A60" s="60"/>
      <c r="B60" s="56" t="s">
        <v>40</v>
      </c>
      <c r="C60" s="28">
        <v>2030355</v>
      </c>
      <c r="D60" s="28">
        <v>273060</v>
      </c>
      <c r="E60" s="28">
        <v>156813</v>
      </c>
      <c r="F60" s="28">
        <v>150329</v>
      </c>
      <c r="G60" s="28">
        <v>78977</v>
      </c>
      <c r="H60" s="28">
        <v>53981</v>
      </c>
      <c r="I60" s="28">
        <v>26610</v>
      </c>
      <c r="J60" s="28">
        <v>9577</v>
      </c>
      <c r="K60" s="28">
        <v>10660</v>
      </c>
      <c r="L60" s="33">
        <v>0.35</v>
      </c>
      <c r="M60" s="30">
        <v>7.4</v>
      </c>
      <c r="N60" s="57"/>
      <c r="O60" s="28">
        <v>62889</v>
      </c>
      <c r="P60" s="31">
        <v>26</v>
      </c>
      <c r="Q60" s="31"/>
      <c r="R60" s="31"/>
      <c r="Y60" s="45"/>
      <c r="Z60" s="45"/>
      <c r="AA60" s="45"/>
      <c r="AB60" s="58"/>
      <c r="AC60" s="60"/>
    </row>
    <row r="61" spans="1:31" ht="15" customHeight="1" outlineLevel="1" x14ac:dyDescent="0.2">
      <c r="A61" s="59"/>
      <c r="B61" s="56" t="s">
        <v>41</v>
      </c>
      <c r="C61" s="28">
        <v>1921956</v>
      </c>
      <c r="D61" s="28">
        <v>252155</v>
      </c>
      <c r="E61" s="28">
        <v>162244</v>
      </c>
      <c r="F61" s="28">
        <v>150402</v>
      </c>
      <c r="G61" s="28">
        <v>56942</v>
      </c>
      <c r="H61" s="28">
        <v>32800</v>
      </c>
      <c r="I61" s="28">
        <v>22973</v>
      </c>
      <c r="J61" s="28">
        <v>9853</v>
      </c>
      <c r="K61" s="28">
        <v>9996</v>
      </c>
      <c r="L61" s="33">
        <v>0.38</v>
      </c>
      <c r="M61" s="30">
        <v>7.6</v>
      </c>
      <c r="N61" s="57"/>
      <c r="O61" s="28">
        <v>216817</v>
      </c>
      <c r="P61" s="31">
        <v>102</v>
      </c>
      <c r="Q61" s="31"/>
      <c r="R61" s="31"/>
      <c r="Y61" s="45"/>
      <c r="Z61" s="45"/>
      <c r="AA61" s="45"/>
      <c r="AB61" s="58"/>
      <c r="AC61" s="60"/>
    </row>
    <row r="62" spans="1:31" ht="15" customHeight="1" outlineLevel="1" x14ac:dyDescent="0.2">
      <c r="A62" s="59"/>
      <c r="B62" s="56"/>
      <c r="C62" s="61"/>
      <c r="D62" s="62"/>
      <c r="E62" s="62"/>
      <c r="F62" s="62"/>
      <c r="G62" s="62"/>
      <c r="H62" s="63"/>
      <c r="I62" s="62"/>
      <c r="J62" s="62"/>
      <c r="K62" s="61"/>
      <c r="L62" s="64"/>
      <c r="M62" s="58"/>
      <c r="N62" s="3"/>
      <c r="O62" s="61"/>
      <c r="P62" s="65"/>
      <c r="Q62" s="65"/>
      <c r="R62" s="65"/>
      <c r="Y62" s="45"/>
      <c r="Z62" s="45"/>
      <c r="AA62" s="45"/>
      <c r="AB62" s="58"/>
      <c r="AC62" s="60"/>
    </row>
    <row r="63" spans="1:31" ht="15" customHeight="1" outlineLevel="1" x14ac:dyDescent="0.2">
      <c r="A63" s="55">
        <v>2017</v>
      </c>
      <c r="B63" s="56" t="s">
        <v>38</v>
      </c>
      <c r="C63" s="28">
        <v>2039562</v>
      </c>
      <c r="D63" s="28">
        <v>263565</v>
      </c>
      <c r="E63" s="28">
        <v>195255</v>
      </c>
      <c r="F63" s="28">
        <v>177217</v>
      </c>
      <c r="G63" s="28">
        <v>42335</v>
      </c>
      <c r="H63" s="28">
        <v>18406</v>
      </c>
      <c r="I63" s="28">
        <v>18387</v>
      </c>
      <c r="J63" s="28">
        <v>9131</v>
      </c>
      <c r="K63" s="28">
        <v>7588</v>
      </c>
      <c r="L63" s="33">
        <v>0.47</v>
      </c>
      <c r="M63" s="30">
        <v>7.7</v>
      </c>
      <c r="N63" s="57"/>
      <c r="O63" s="28">
        <v>280923</v>
      </c>
      <c r="P63" s="31">
        <v>123</v>
      </c>
      <c r="Q63" s="31"/>
      <c r="R63" s="31"/>
      <c r="Y63" s="45"/>
      <c r="Z63" s="45"/>
      <c r="AA63" s="45"/>
    </row>
    <row r="64" spans="1:31" ht="15" customHeight="1" outlineLevel="1" x14ac:dyDescent="0.2">
      <c r="A64" s="60"/>
      <c r="B64" s="56" t="s">
        <v>39</v>
      </c>
      <c r="C64" s="28">
        <v>1864287</v>
      </c>
      <c r="D64" s="28">
        <v>263178</v>
      </c>
      <c r="E64" s="28">
        <v>187669</v>
      </c>
      <c r="F64" s="28">
        <v>179426</v>
      </c>
      <c r="G64" s="28">
        <v>45650</v>
      </c>
      <c r="H64" s="28">
        <v>19218</v>
      </c>
      <c r="I64" s="28">
        <v>21412</v>
      </c>
      <c r="J64" s="28">
        <v>8752</v>
      </c>
      <c r="K64" s="28">
        <v>8447</v>
      </c>
      <c r="L64" s="33">
        <v>0.48</v>
      </c>
      <c r="M64" s="30">
        <v>7.1</v>
      </c>
      <c r="N64" s="57"/>
      <c r="O64" s="28">
        <v>154214</v>
      </c>
      <c r="P64" s="31">
        <v>60</v>
      </c>
      <c r="Q64" s="31"/>
      <c r="R64" s="31"/>
      <c r="Y64" s="45"/>
      <c r="Z64" s="45"/>
      <c r="AA64" s="45"/>
    </row>
    <row r="65" spans="1:27" ht="15" customHeight="1" outlineLevel="1" x14ac:dyDescent="0.2">
      <c r="A65" s="60"/>
      <c r="B65" s="56" t="s">
        <v>40</v>
      </c>
      <c r="C65" s="28">
        <v>1998134</v>
      </c>
      <c r="D65" s="28">
        <v>270714</v>
      </c>
      <c r="E65" s="28">
        <v>173232</v>
      </c>
      <c r="F65" s="28">
        <v>165790</v>
      </c>
      <c r="G65" s="28">
        <v>62070</v>
      </c>
      <c r="H65" s="28">
        <v>33389</v>
      </c>
      <c r="I65" s="28">
        <v>27286</v>
      </c>
      <c r="J65" s="28">
        <v>9608</v>
      </c>
      <c r="K65" s="28">
        <v>8126</v>
      </c>
      <c r="L65" s="33">
        <v>0.4</v>
      </c>
      <c r="M65" s="30">
        <v>7.4</v>
      </c>
      <c r="N65" s="57"/>
      <c r="O65" s="28">
        <v>101932</v>
      </c>
      <c r="P65" s="31">
        <v>42</v>
      </c>
      <c r="Q65" s="31"/>
      <c r="R65" s="31"/>
      <c r="Y65" s="45"/>
      <c r="Z65" s="45"/>
      <c r="AA65" s="45"/>
    </row>
    <row r="66" spans="1:27" ht="15" customHeight="1" outlineLevel="1" x14ac:dyDescent="0.2">
      <c r="A66" s="60"/>
      <c r="B66" s="56" t="s">
        <v>41</v>
      </c>
      <c r="C66" s="28">
        <v>2064600</v>
      </c>
      <c r="D66" s="28">
        <v>273091</v>
      </c>
      <c r="E66" s="28">
        <v>186861</v>
      </c>
      <c r="F66" s="28">
        <v>173418</v>
      </c>
      <c r="G66" s="28">
        <v>52721</v>
      </c>
      <c r="H66" s="28">
        <v>25640</v>
      </c>
      <c r="I66" s="28">
        <v>23786</v>
      </c>
      <c r="J66" s="28">
        <v>9755</v>
      </c>
      <c r="K66" s="28">
        <v>9723</v>
      </c>
      <c r="L66" s="33">
        <v>0.42</v>
      </c>
      <c r="M66" s="30">
        <v>7.6</v>
      </c>
      <c r="N66" s="57"/>
      <c r="O66" s="28">
        <v>255315</v>
      </c>
      <c r="P66" s="31">
        <v>127</v>
      </c>
      <c r="Q66" s="31"/>
      <c r="R66" s="31"/>
      <c r="Y66" s="45"/>
      <c r="Z66" s="45"/>
      <c r="AA66" s="45"/>
    </row>
    <row r="67" spans="1:27" ht="15" customHeight="1" outlineLevel="1" x14ac:dyDescent="0.2">
      <c r="C67" s="28"/>
      <c r="D67" s="28"/>
      <c r="E67" s="28"/>
      <c r="F67" s="28"/>
      <c r="G67" s="28"/>
      <c r="H67" s="28"/>
      <c r="I67" s="28"/>
      <c r="J67" s="28"/>
      <c r="K67" s="28"/>
      <c r="L67" s="33"/>
      <c r="M67" s="30"/>
      <c r="N67" s="57"/>
      <c r="O67" s="28"/>
      <c r="P67" s="31"/>
      <c r="Q67" s="31"/>
      <c r="R67" s="31"/>
      <c r="Y67" s="45"/>
      <c r="Z67" s="45"/>
      <c r="AA67" s="45"/>
    </row>
    <row r="68" spans="1:27" ht="15" customHeight="1" outlineLevel="1" x14ac:dyDescent="0.2">
      <c r="A68" s="55">
        <v>2018</v>
      </c>
      <c r="B68" s="56" t="s">
        <v>38</v>
      </c>
      <c r="C68" s="28">
        <f t="shared" ref="C68:K68" si="19">SUM(C121:C123)</f>
        <v>2142065</v>
      </c>
      <c r="D68" s="28">
        <f t="shared" si="19"/>
        <v>274955</v>
      </c>
      <c r="E68" s="28">
        <f t="shared" si="19"/>
        <v>214355</v>
      </c>
      <c r="F68" s="28">
        <f t="shared" si="19"/>
        <v>194294</v>
      </c>
      <c r="G68" s="28">
        <f t="shared" si="19"/>
        <v>33418</v>
      </c>
      <c r="H68" s="28">
        <f t="shared" si="19"/>
        <v>7277</v>
      </c>
      <c r="I68" s="28">
        <f t="shared" si="19"/>
        <v>19517</v>
      </c>
      <c r="J68" s="28">
        <f t="shared" si="19"/>
        <v>9640</v>
      </c>
      <c r="K68" s="28">
        <f t="shared" si="19"/>
        <v>7665</v>
      </c>
      <c r="L68" s="33"/>
      <c r="M68" s="30"/>
      <c r="N68" s="57"/>
      <c r="O68" s="28">
        <f>SUM(O121:O123)</f>
        <v>308838</v>
      </c>
      <c r="P68" s="31">
        <f>SUM(P121:P123)</f>
        <v>134</v>
      </c>
      <c r="Q68" s="31"/>
      <c r="R68" s="31"/>
      <c r="Y68" s="45"/>
      <c r="Z68" s="45"/>
      <c r="AA68" s="45"/>
    </row>
    <row r="69" spans="1:27" ht="15" customHeight="1" outlineLevel="1" x14ac:dyDescent="0.2">
      <c r="A69" s="60"/>
      <c r="B69" s="56" t="s">
        <v>39</v>
      </c>
      <c r="C69" s="28">
        <f t="shared" ref="C69:K69" si="20">SUM(C124:C126)</f>
        <v>1869480</v>
      </c>
      <c r="D69" s="28">
        <f t="shared" si="20"/>
        <v>265422</v>
      </c>
      <c r="E69" s="28">
        <f t="shared" si="20"/>
        <v>199316</v>
      </c>
      <c r="F69" s="28">
        <f t="shared" si="20"/>
        <v>190616</v>
      </c>
      <c r="G69" s="28">
        <f t="shared" si="20"/>
        <v>37318</v>
      </c>
      <c r="H69" s="28">
        <f t="shared" si="20"/>
        <v>10247</v>
      </c>
      <c r="I69" s="28">
        <f t="shared" si="20"/>
        <v>19212</v>
      </c>
      <c r="J69" s="28">
        <f t="shared" si="20"/>
        <v>9633</v>
      </c>
      <c r="K69" s="28">
        <f t="shared" si="20"/>
        <v>9576</v>
      </c>
      <c r="L69" s="33"/>
      <c r="M69" s="30"/>
      <c r="N69" s="57"/>
      <c r="O69" s="28">
        <f>SUM(O124:O126)</f>
        <v>128407</v>
      </c>
      <c r="P69" s="31">
        <f>SUM(P124:P126)</f>
        <v>48</v>
      </c>
      <c r="Q69" s="31"/>
      <c r="R69" s="31"/>
      <c r="Y69" s="45"/>
      <c r="Z69" s="45"/>
      <c r="AA69" s="45"/>
    </row>
    <row r="70" spans="1:27" ht="15" customHeight="1" outlineLevel="1" x14ac:dyDescent="0.2">
      <c r="A70" s="60"/>
      <c r="B70" s="56" t="s">
        <v>40</v>
      </c>
      <c r="C70" s="28">
        <f t="shared" ref="C70:K70" si="21">SUM(C127:C129)</f>
        <v>1984586</v>
      </c>
      <c r="D70" s="28">
        <f t="shared" si="21"/>
        <v>268937</v>
      </c>
      <c r="E70" s="28">
        <f t="shared" si="21"/>
        <v>184008</v>
      </c>
      <c r="F70" s="28">
        <f t="shared" si="21"/>
        <v>176370</v>
      </c>
      <c r="G70" s="28">
        <f t="shared" si="21"/>
        <v>48857</v>
      </c>
      <c r="H70" s="28">
        <f t="shared" si="21"/>
        <v>17341</v>
      </c>
      <c r="I70" s="28">
        <f t="shared" si="21"/>
        <v>26714</v>
      </c>
      <c r="J70" s="28">
        <f t="shared" si="21"/>
        <v>9884</v>
      </c>
      <c r="K70" s="28">
        <f t="shared" si="21"/>
        <v>9358</v>
      </c>
      <c r="L70" s="33"/>
      <c r="M70" s="30"/>
      <c r="N70" s="57"/>
      <c r="O70" s="28">
        <f>SUM(O127:O129)</f>
        <v>131016</v>
      </c>
      <c r="P70" s="31">
        <f>SUM(P127:P129)</f>
        <v>46</v>
      </c>
      <c r="Q70" s="31"/>
      <c r="R70" s="31"/>
      <c r="Y70" s="45"/>
      <c r="Z70" s="45"/>
      <c r="AA70" s="45"/>
    </row>
    <row r="71" spans="1:27" ht="15" customHeight="1" outlineLevel="1" x14ac:dyDescent="0.2">
      <c r="A71" s="60"/>
      <c r="B71" s="56" t="s">
        <v>41</v>
      </c>
      <c r="C71" s="28">
        <f t="shared" ref="C71:K71" si="22">SUM(C130:C132)</f>
        <v>2073834</v>
      </c>
      <c r="D71" s="28">
        <f t="shared" si="22"/>
        <v>272689</v>
      </c>
      <c r="E71" s="28">
        <f t="shared" si="22"/>
        <v>195316</v>
      </c>
      <c r="F71" s="28">
        <f t="shared" si="22"/>
        <v>180827</v>
      </c>
      <c r="G71" s="28">
        <f t="shared" si="22"/>
        <v>44477</v>
      </c>
      <c r="H71" s="28">
        <f t="shared" si="22"/>
        <v>15717</v>
      </c>
      <c r="I71" s="28">
        <f t="shared" si="22"/>
        <v>24302</v>
      </c>
      <c r="J71" s="28">
        <f t="shared" si="22"/>
        <v>11074</v>
      </c>
      <c r="K71" s="28">
        <f t="shared" si="22"/>
        <v>8594</v>
      </c>
      <c r="L71" s="33"/>
      <c r="M71" s="30"/>
      <c r="N71" s="57"/>
      <c r="O71" s="28">
        <f>SUM(O130:O132)</f>
        <v>246900</v>
      </c>
      <c r="P71" s="31">
        <f>SUM(P130:P132)</f>
        <v>106</v>
      </c>
      <c r="Q71" s="31"/>
      <c r="R71" s="31"/>
      <c r="Y71" s="45"/>
      <c r="Z71" s="45"/>
      <c r="AA71" s="45"/>
    </row>
    <row r="72" spans="1:27" ht="15" customHeight="1" outlineLevel="1" x14ac:dyDescent="0.25"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66"/>
      <c r="Y72" s="45"/>
      <c r="Z72" s="45"/>
      <c r="AA72" s="45"/>
    </row>
    <row r="73" spans="1:27" ht="15" customHeight="1" outlineLevel="1" x14ac:dyDescent="0.2">
      <c r="A73" s="55">
        <v>2019</v>
      </c>
      <c r="B73" s="56" t="s">
        <v>38</v>
      </c>
      <c r="C73" s="28">
        <f t="shared" ref="C73:K73" si="23">SUM(C134:C136)</f>
        <v>2249443</v>
      </c>
      <c r="D73" s="28">
        <f t="shared" si="23"/>
        <v>294183</v>
      </c>
      <c r="E73" s="28">
        <f t="shared" si="23"/>
        <v>237622</v>
      </c>
      <c r="F73" s="28">
        <f t="shared" si="23"/>
        <v>217942</v>
      </c>
      <c r="G73" s="28">
        <f t="shared" si="23"/>
        <v>28435</v>
      </c>
      <c r="H73" s="28">
        <f t="shared" si="23"/>
        <v>6212</v>
      </c>
      <c r="I73" s="28">
        <f t="shared" si="23"/>
        <v>21796</v>
      </c>
      <c r="J73" s="28">
        <f t="shared" si="23"/>
        <v>11478</v>
      </c>
      <c r="K73" s="28">
        <f t="shared" si="23"/>
        <v>6330</v>
      </c>
      <c r="L73" s="33"/>
      <c r="M73" s="30"/>
      <c r="N73" s="57"/>
      <c r="O73" s="28">
        <f>SUM(O134:O136)</f>
        <v>292922</v>
      </c>
      <c r="P73" s="31">
        <f>SUM(P134:P136)</f>
        <v>118</v>
      </c>
      <c r="Q73" s="31"/>
      <c r="R73" s="31"/>
      <c r="Y73" s="45"/>
      <c r="Z73" s="45"/>
      <c r="AA73" s="45"/>
    </row>
    <row r="74" spans="1:27" ht="15" customHeight="1" outlineLevel="1" x14ac:dyDescent="0.2">
      <c r="A74" s="60"/>
      <c r="B74" s="56" t="s">
        <v>39</v>
      </c>
      <c r="C74" s="28">
        <f t="shared" ref="C74:K74" si="24">SUM(C137:C139)</f>
        <v>1956342</v>
      </c>
      <c r="D74" s="28">
        <f t="shared" si="24"/>
        <v>281466</v>
      </c>
      <c r="E74" s="28">
        <f t="shared" si="24"/>
        <v>226240</v>
      </c>
      <c r="F74" s="28">
        <f t="shared" si="24"/>
        <v>217401</v>
      </c>
      <c r="G74" s="28">
        <f t="shared" si="24"/>
        <v>27048</v>
      </c>
      <c r="H74" s="28">
        <f t="shared" si="24"/>
        <v>2316</v>
      </c>
      <c r="I74" s="28">
        <f t="shared" si="24"/>
        <v>21200</v>
      </c>
      <c r="J74" s="28">
        <f t="shared" si="24"/>
        <v>10253</v>
      </c>
      <c r="K74" s="28">
        <f t="shared" si="24"/>
        <v>6978</v>
      </c>
      <c r="L74" s="33"/>
      <c r="M74" s="30"/>
      <c r="N74" s="57"/>
      <c r="O74" s="28">
        <f>SUM(O137:O139)</f>
        <v>142190</v>
      </c>
      <c r="P74" s="31">
        <f>SUM(P137:P139)</f>
        <v>49</v>
      </c>
      <c r="Q74" s="31"/>
      <c r="R74" s="31"/>
      <c r="Y74" s="45"/>
      <c r="Z74" s="45"/>
      <c r="AA74" s="45"/>
    </row>
    <row r="75" spans="1:27" ht="15" customHeight="1" outlineLevel="1" x14ac:dyDescent="0.2">
      <c r="A75" s="60"/>
      <c r="B75" s="56" t="s">
        <v>40</v>
      </c>
      <c r="C75" s="28">
        <f t="shared" ref="C75:K75" si="25">SUM(C140:C142)</f>
        <v>1985634</v>
      </c>
      <c r="D75" s="28">
        <f t="shared" si="25"/>
        <v>273192</v>
      </c>
      <c r="E75" s="28">
        <f t="shared" si="25"/>
        <v>211298</v>
      </c>
      <c r="F75" s="28">
        <f t="shared" si="25"/>
        <v>203116</v>
      </c>
      <c r="G75" s="28">
        <f t="shared" si="25"/>
        <v>28163</v>
      </c>
      <c r="H75" s="28">
        <f t="shared" si="25"/>
        <v>3364</v>
      </c>
      <c r="I75" s="28">
        <f t="shared" si="25"/>
        <v>27113</v>
      </c>
      <c r="J75" s="28">
        <f t="shared" si="25"/>
        <v>10004</v>
      </c>
      <c r="K75" s="28">
        <f t="shared" si="25"/>
        <v>6618</v>
      </c>
      <c r="L75" s="33"/>
      <c r="M75" s="30"/>
      <c r="N75" s="57"/>
      <c r="O75" s="28">
        <f>SUM(O140:O142)</f>
        <v>120413</v>
      </c>
      <c r="P75" s="31">
        <f>SUM(P140:P142)</f>
        <v>41</v>
      </c>
      <c r="Q75" s="31"/>
      <c r="R75" s="31"/>
      <c r="Y75" s="45"/>
      <c r="Z75" s="45"/>
      <c r="AA75" s="45"/>
    </row>
    <row r="76" spans="1:27" ht="15" customHeight="1" outlineLevel="1" x14ac:dyDescent="0.2">
      <c r="A76" s="60"/>
      <c r="B76" s="56" t="s">
        <v>41</v>
      </c>
      <c r="C76" s="28">
        <f t="shared" ref="C76:K76" si="26">SUM(C143:C145)</f>
        <v>2056429</v>
      </c>
      <c r="D76" s="28">
        <f t="shared" si="26"/>
        <v>270103</v>
      </c>
      <c r="E76" s="28">
        <f t="shared" si="26"/>
        <v>215343</v>
      </c>
      <c r="F76" s="28">
        <f t="shared" si="26"/>
        <v>199829</v>
      </c>
      <c r="G76" s="28">
        <f t="shared" si="26"/>
        <v>23033</v>
      </c>
      <c r="H76" s="28">
        <f t="shared" si="26"/>
        <v>3066</v>
      </c>
      <c r="I76" s="28">
        <f t="shared" si="26"/>
        <v>23195</v>
      </c>
      <c r="J76" s="28">
        <f t="shared" si="26"/>
        <v>11211</v>
      </c>
      <c r="K76" s="28">
        <f t="shared" si="26"/>
        <v>8532</v>
      </c>
      <c r="L76" s="33"/>
      <c r="M76" s="30"/>
      <c r="N76" s="57"/>
      <c r="O76" s="28">
        <f>SUM(O143:O145)</f>
        <v>276476</v>
      </c>
      <c r="P76" s="31">
        <f>SUM(P143:P145)</f>
        <v>116</v>
      </c>
      <c r="Q76" s="31"/>
      <c r="R76" s="31"/>
      <c r="Y76" s="45"/>
      <c r="Z76" s="45"/>
      <c r="AA76" s="45"/>
    </row>
    <row r="77" spans="1:27" ht="15" customHeight="1" x14ac:dyDescent="0.25"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66"/>
      <c r="O77" s="49"/>
      <c r="P77" s="49"/>
      <c r="Q77" s="49"/>
      <c r="R77" s="49"/>
      <c r="Y77" s="45"/>
      <c r="Z77" s="45"/>
      <c r="AA77" s="45"/>
    </row>
    <row r="78" spans="1:27" ht="15" customHeight="1" x14ac:dyDescent="0.2">
      <c r="A78" s="55">
        <v>2020</v>
      </c>
      <c r="B78" s="56" t="s">
        <v>38</v>
      </c>
      <c r="C78" s="28">
        <f t="shared" ref="C78:K78" si="27">SUM(C147:C149)</f>
        <v>1723741</v>
      </c>
      <c r="D78" s="28">
        <f t="shared" si="27"/>
        <v>228752</v>
      </c>
      <c r="E78" s="28">
        <f t="shared" si="27"/>
        <v>193148</v>
      </c>
      <c r="F78" s="28">
        <f t="shared" si="27"/>
        <v>175177</v>
      </c>
      <c r="G78" s="28">
        <f t="shared" si="27"/>
        <v>14615</v>
      </c>
      <c r="H78" s="28">
        <f t="shared" si="27"/>
        <v>1144</v>
      </c>
      <c r="I78" s="28">
        <f t="shared" si="27"/>
        <v>16605</v>
      </c>
      <c r="J78" s="28">
        <f t="shared" si="27"/>
        <v>9012</v>
      </c>
      <c r="K78" s="28">
        <f t="shared" si="27"/>
        <v>4384</v>
      </c>
      <c r="L78" s="33"/>
      <c r="M78" s="30"/>
      <c r="N78" s="57"/>
      <c r="O78" s="28">
        <f>SUM(O147:O149)</f>
        <v>255384</v>
      </c>
      <c r="P78" s="31">
        <f>SUM(P147:P149)</f>
        <v>98</v>
      </c>
      <c r="Q78" s="31"/>
      <c r="R78" s="31"/>
      <c r="Y78" s="45"/>
      <c r="Z78" s="45"/>
      <c r="AA78" s="45"/>
    </row>
    <row r="79" spans="1:27" ht="15" customHeight="1" x14ac:dyDescent="0.2">
      <c r="A79" s="60"/>
      <c r="B79" s="56" t="s">
        <v>39</v>
      </c>
      <c r="C79" s="28">
        <f t="shared" ref="C79:K79" si="28">SUM(C150:C152)</f>
        <v>0</v>
      </c>
      <c r="D79" s="28">
        <f t="shared" si="28"/>
        <v>0</v>
      </c>
      <c r="E79" s="28">
        <f t="shared" si="28"/>
        <v>0</v>
      </c>
      <c r="F79" s="28">
        <f t="shared" si="28"/>
        <v>0</v>
      </c>
      <c r="G79" s="28">
        <f t="shared" si="28"/>
        <v>0</v>
      </c>
      <c r="H79" s="28">
        <f t="shared" si="28"/>
        <v>0</v>
      </c>
      <c r="I79" s="28">
        <f t="shared" si="28"/>
        <v>0</v>
      </c>
      <c r="J79" s="28">
        <f t="shared" si="28"/>
        <v>0</v>
      </c>
      <c r="K79" s="28">
        <f t="shared" si="28"/>
        <v>0</v>
      </c>
      <c r="L79" s="33"/>
      <c r="M79" s="30"/>
      <c r="N79" s="57"/>
      <c r="O79" s="28">
        <f>SUM(O150:O152)</f>
        <v>0</v>
      </c>
      <c r="P79" s="31">
        <f>SUM(P150:P152)</f>
        <v>0</v>
      </c>
      <c r="Q79" s="31"/>
      <c r="R79" s="31"/>
      <c r="Y79" s="45"/>
      <c r="Z79" s="45"/>
      <c r="AA79" s="45"/>
    </row>
    <row r="80" spans="1:27" ht="15" customHeight="1" x14ac:dyDescent="0.2">
      <c r="A80" s="60"/>
      <c r="B80" s="56" t="s">
        <v>40</v>
      </c>
      <c r="C80" s="28">
        <f t="shared" ref="C80:K80" si="29">SUM(C153:C155)</f>
        <v>376842</v>
      </c>
      <c r="D80" s="28">
        <f t="shared" si="29"/>
        <v>45038</v>
      </c>
      <c r="E80" s="28">
        <f t="shared" si="29"/>
        <v>39051</v>
      </c>
      <c r="F80" s="28">
        <f t="shared" si="29"/>
        <v>38808</v>
      </c>
      <c r="G80" s="28">
        <f t="shared" si="29"/>
        <v>117</v>
      </c>
      <c r="H80" s="28">
        <f t="shared" si="29"/>
        <v>36</v>
      </c>
      <c r="I80" s="28">
        <f t="shared" si="29"/>
        <v>4312</v>
      </c>
      <c r="J80" s="28">
        <f t="shared" si="29"/>
        <v>2597</v>
      </c>
      <c r="K80" s="28">
        <f t="shared" si="29"/>
        <v>1558</v>
      </c>
      <c r="L80" s="33"/>
      <c r="M80" s="30"/>
      <c r="N80" s="57"/>
      <c r="O80" s="28">
        <f>SUM(O153:O155)</f>
        <v>0</v>
      </c>
      <c r="P80" s="31">
        <f>SUM(P153:P155)</f>
        <v>0</v>
      </c>
      <c r="Q80" s="31"/>
      <c r="R80" s="31"/>
      <c r="Y80" s="45"/>
      <c r="Z80" s="45"/>
      <c r="AA80" s="45"/>
    </row>
    <row r="81" spans="1:27" ht="15" customHeight="1" x14ac:dyDescent="0.2">
      <c r="A81" s="60"/>
      <c r="B81" s="56" t="s">
        <v>41</v>
      </c>
      <c r="C81" s="28">
        <f t="shared" ref="C81:K81" si="30">SUM(C156:C158)</f>
        <v>795045</v>
      </c>
      <c r="D81" s="28">
        <f t="shared" si="30"/>
        <v>94532</v>
      </c>
      <c r="E81" s="28">
        <f t="shared" si="30"/>
        <v>82740</v>
      </c>
      <c r="F81" s="28">
        <f t="shared" si="30"/>
        <v>81322</v>
      </c>
      <c r="G81" s="28">
        <f t="shared" si="30"/>
        <v>2085</v>
      </c>
      <c r="H81" s="28">
        <f t="shared" si="30"/>
        <v>38</v>
      </c>
      <c r="I81" s="28">
        <f t="shared" si="30"/>
        <v>7284</v>
      </c>
      <c r="J81" s="28">
        <f t="shared" si="30"/>
        <v>4365</v>
      </c>
      <c r="K81" s="28">
        <f t="shared" si="30"/>
        <v>2423</v>
      </c>
      <c r="L81" s="33"/>
      <c r="M81" s="30"/>
      <c r="N81" s="57"/>
      <c r="O81" s="28">
        <f>SUM(P156:P158)</f>
        <v>0</v>
      </c>
      <c r="P81" s="31">
        <f>SUM(P156:P158)</f>
        <v>0</v>
      </c>
      <c r="Q81" s="31"/>
      <c r="R81" s="31"/>
      <c r="Y81" s="45"/>
      <c r="Z81" s="45"/>
      <c r="AA81" s="45"/>
    </row>
    <row r="82" spans="1:27" ht="15" customHeight="1" x14ac:dyDescent="0.2">
      <c r="A82" s="60"/>
      <c r="B82" s="56"/>
      <c r="C82" s="28"/>
      <c r="D82" s="28"/>
      <c r="E82" s="28"/>
      <c r="F82" s="28"/>
      <c r="G82" s="28"/>
      <c r="H82" s="28"/>
      <c r="I82" s="28"/>
      <c r="J82" s="28"/>
      <c r="K82" s="28"/>
      <c r="L82" s="33"/>
      <c r="M82" s="30"/>
      <c r="N82" s="57"/>
      <c r="O82" s="28"/>
      <c r="P82" s="31"/>
      <c r="Q82" s="31"/>
      <c r="R82" s="31"/>
      <c r="Y82" s="45"/>
      <c r="Z82" s="45"/>
      <c r="AA82" s="45"/>
    </row>
    <row r="83" spans="1:27" ht="15" customHeight="1" x14ac:dyDescent="0.2">
      <c r="A83" s="55">
        <v>2021</v>
      </c>
      <c r="B83" s="56" t="s">
        <v>38</v>
      </c>
      <c r="C83" s="28">
        <f>SUM(C160:C162)</f>
        <v>937232</v>
      </c>
      <c r="D83" s="28">
        <f t="shared" ref="D83:K83" si="31">SUM(D160:D162)</f>
        <v>112317</v>
      </c>
      <c r="E83" s="28">
        <f t="shared" si="31"/>
        <v>98231</v>
      </c>
      <c r="F83" s="28">
        <f t="shared" si="31"/>
        <v>97435</v>
      </c>
      <c r="G83" s="28">
        <f t="shared" si="31"/>
        <v>4954</v>
      </c>
      <c r="H83" s="28">
        <f t="shared" si="31"/>
        <v>87</v>
      </c>
      <c r="I83" s="28">
        <f t="shared" si="31"/>
        <v>6359</v>
      </c>
      <c r="J83" s="28">
        <f t="shared" si="31"/>
        <v>3821</v>
      </c>
      <c r="K83" s="28">
        <f t="shared" si="31"/>
        <v>2773</v>
      </c>
      <c r="L83" s="33"/>
      <c r="M83" s="30"/>
      <c r="N83" s="57"/>
      <c r="O83" s="28"/>
      <c r="P83" s="31"/>
      <c r="Q83" s="31"/>
      <c r="R83" s="31"/>
      <c r="Y83" s="45"/>
      <c r="Z83" s="45"/>
      <c r="AA83" s="45"/>
    </row>
    <row r="84" spans="1:27" ht="15" customHeight="1" x14ac:dyDescent="0.2">
      <c r="A84" s="60"/>
      <c r="B84" s="56" t="s">
        <v>39</v>
      </c>
      <c r="C84" s="28">
        <f>SUM(C163:C165)</f>
        <v>1482521</v>
      </c>
      <c r="D84" s="28">
        <f t="shared" ref="D84:K84" si="32">SUM(D163:D165)</f>
        <v>214049</v>
      </c>
      <c r="E84" s="28">
        <f t="shared" si="32"/>
        <v>192534</v>
      </c>
      <c r="F84" s="28">
        <f t="shared" si="32"/>
        <v>192192</v>
      </c>
      <c r="G84" s="28">
        <f t="shared" si="32"/>
        <v>6234</v>
      </c>
      <c r="H84" s="28">
        <f t="shared" si="32"/>
        <v>78</v>
      </c>
      <c r="I84" s="28">
        <f t="shared" si="32"/>
        <v>9377</v>
      </c>
      <c r="J84" s="28">
        <f t="shared" si="32"/>
        <v>6574</v>
      </c>
      <c r="K84" s="28">
        <f t="shared" si="32"/>
        <v>5904</v>
      </c>
      <c r="L84" s="33"/>
      <c r="M84" s="30"/>
      <c r="N84" s="57"/>
      <c r="O84" s="28"/>
      <c r="P84" s="31"/>
      <c r="Q84" s="31"/>
      <c r="R84" s="31"/>
      <c r="Y84" s="45"/>
      <c r="Z84" s="45"/>
      <c r="AA84" s="45"/>
    </row>
    <row r="85" spans="1:27" ht="15" customHeight="1" x14ac:dyDescent="0.2">
      <c r="A85" s="60"/>
      <c r="B85" s="56" t="s">
        <v>40</v>
      </c>
      <c r="C85" s="28">
        <f>SUM(C166:C168)</f>
        <v>1726634</v>
      </c>
      <c r="D85" s="28">
        <f t="shared" ref="D85:K85" si="33">SUM(D166:D168)</f>
        <v>240701</v>
      </c>
      <c r="E85" s="28">
        <f t="shared" si="33"/>
        <v>204085</v>
      </c>
      <c r="F85" s="28">
        <f t="shared" si="33"/>
        <v>202570</v>
      </c>
      <c r="G85" s="28">
        <f t="shared" si="33"/>
        <v>12211</v>
      </c>
      <c r="H85" s="28">
        <f t="shared" si="33"/>
        <v>504</v>
      </c>
      <c r="I85" s="28">
        <f t="shared" si="33"/>
        <v>18081</v>
      </c>
      <c r="J85" s="28">
        <f t="shared" si="33"/>
        <v>13366</v>
      </c>
      <c r="K85" s="28">
        <f t="shared" si="33"/>
        <v>6324</v>
      </c>
      <c r="L85" s="33"/>
      <c r="M85" s="30"/>
      <c r="N85" s="57"/>
      <c r="O85" s="28"/>
      <c r="P85" s="31"/>
      <c r="Q85" s="31"/>
      <c r="R85" s="31"/>
      <c r="Y85" s="45"/>
      <c r="Z85" s="45"/>
      <c r="AA85" s="45"/>
    </row>
    <row r="86" spans="1:27" ht="15" customHeight="1" x14ac:dyDescent="0.2">
      <c r="A86" s="60"/>
      <c r="B86" s="56" t="s">
        <v>41</v>
      </c>
      <c r="C86" s="28">
        <f>SUM(C169:C171)</f>
        <v>1857544</v>
      </c>
      <c r="D86" s="28">
        <f t="shared" ref="D86:K86" si="34">SUM(D169:D171)</f>
        <v>239467</v>
      </c>
      <c r="E86" s="28">
        <f t="shared" si="34"/>
        <v>195522</v>
      </c>
      <c r="F86" s="28">
        <f t="shared" si="34"/>
        <v>185296</v>
      </c>
      <c r="G86" s="28">
        <f t="shared" si="34"/>
        <v>16476</v>
      </c>
      <c r="H86" s="28">
        <f t="shared" si="34"/>
        <v>523</v>
      </c>
      <c r="I86" s="28">
        <f t="shared" si="34"/>
        <v>19879</v>
      </c>
      <c r="J86" s="28">
        <f t="shared" si="34"/>
        <v>13771</v>
      </c>
      <c r="K86" s="28">
        <f t="shared" si="34"/>
        <v>7590</v>
      </c>
      <c r="L86" s="33"/>
      <c r="M86" s="30"/>
      <c r="N86" s="57"/>
      <c r="O86" s="28"/>
      <c r="P86" s="31"/>
      <c r="Q86" s="31"/>
      <c r="R86" s="31"/>
      <c r="Y86" s="45"/>
      <c r="Z86" s="45"/>
      <c r="AA86" s="45"/>
    </row>
    <row r="87" spans="1:27" ht="15" customHeight="1" x14ac:dyDescent="0.2">
      <c r="A87" s="60"/>
      <c r="B87" s="56"/>
      <c r="C87" s="28"/>
      <c r="D87" s="28"/>
      <c r="E87" s="28"/>
      <c r="F87" s="28"/>
      <c r="G87" s="28"/>
      <c r="H87" s="28"/>
      <c r="I87" s="28"/>
      <c r="J87" s="28"/>
      <c r="K87" s="28"/>
      <c r="L87" s="33"/>
      <c r="M87" s="30"/>
      <c r="N87" s="57"/>
      <c r="O87" s="28"/>
      <c r="P87" s="31"/>
      <c r="Q87" s="31"/>
      <c r="R87" s="31"/>
      <c r="Y87" s="45"/>
      <c r="Z87" s="45"/>
      <c r="AA87" s="45"/>
    </row>
    <row r="88" spans="1:27" ht="15" customHeight="1" x14ac:dyDescent="0.2">
      <c r="A88" s="55">
        <v>2023</v>
      </c>
      <c r="B88" s="56" t="s">
        <v>38</v>
      </c>
      <c r="C88" s="28">
        <f>SUM(C188:C190)</f>
        <v>2659353</v>
      </c>
      <c r="D88" s="28">
        <f t="shared" ref="D88:K88" si="35">SUM(D188:D190)</f>
        <v>312359</v>
      </c>
      <c r="E88" s="28">
        <f t="shared" si="35"/>
        <v>259984</v>
      </c>
      <c r="F88" s="28">
        <f t="shared" si="35"/>
        <v>236445</v>
      </c>
      <c r="G88" s="28">
        <f t="shared" si="35"/>
        <v>24400</v>
      </c>
      <c r="H88" s="28">
        <f t="shared" si="35"/>
        <v>375</v>
      </c>
      <c r="I88" s="28">
        <f t="shared" si="35"/>
        <v>20255</v>
      </c>
      <c r="J88" s="28">
        <f t="shared" si="35"/>
        <v>10719</v>
      </c>
      <c r="K88" s="28">
        <f t="shared" si="35"/>
        <v>7720</v>
      </c>
      <c r="L88" s="33"/>
      <c r="M88" s="30"/>
      <c r="N88" s="57"/>
      <c r="O88" s="28"/>
      <c r="P88" s="31"/>
      <c r="Q88" s="31"/>
      <c r="R88" s="31"/>
      <c r="Y88" s="45"/>
      <c r="Z88" s="45"/>
      <c r="AA88" s="45"/>
    </row>
    <row r="89" spans="1:27" ht="15" customHeight="1" x14ac:dyDescent="0.2">
      <c r="A89" s="60"/>
      <c r="B89" s="56" t="s">
        <v>39</v>
      </c>
      <c r="C89" s="28">
        <f>SUM(C177:C179)</f>
        <v>1997783</v>
      </c>
      <c r="D89" s="28">
        <f t="shared" ref="D89:K89" si="36">SUM(D177:D179)</f>
        <v>294659</v>
      </c>
      <c r="E89" s="28">
        <f t="shared" si="36"/>
        <v>244270</v>
      </c>
      <c r="F89" s="28">
        <f t="shared" si="36"/>
        <v>236934</v>
      </c>
      <c r="G89" s="28">
        <f t="shared" si="36"/>
        <v>21942</v>
      </c>
      <c r="H89" s="28">
        <f t="shared" si="36"/>
        <v>444</v>
      </c>
      <c r="I89" s="28">
        <f t="shared" si="36"/>
        <v>21964</v>
      </c>
      <c r="J89" s="28">
        <f t="shared" si="36"/>
        <v>11536</v>
      </c>
      <c r="K89" s="28">
        <f t="shared" si="36"/>
        <v>6483</v>
      </c>
      <c r="L89" s="33"/>
      <c r="M89" s="30"/>
      <c r="N89" s="57"/>
      <c r="O89" s="28"/>
      <c r="P89" s="31"/>
      <c r="Q89" s="31"/>
      <c r="R89" s="31"/>
      <c r="Y89" s="45"/>
      <c r="Z89" s="45"/>
      <c r="AA89" s="45"/>
    </row>
    <row r="90" spans="1:27" ht="15" customHeight="1" x14ac:dyDescent="0.2">
      <c r="A90" s="60"/>
      <c r="B90" s="56" t="s">
        <v>40</v>
      </c>
      <c r="C90" s="28">
        <f>SUM(C194:C196)</f>
        <v>2481669</v>
      </c>
      <c r="D90" s="28">
        <f t="shared" ref="D90:K90" si="37">SUM(D194:D196)</f>
        <v>310438</v>
      </c>
      <c r="E90" s="28">
        <f t="shared" si="37"/>
        <v>242739</v>
      </c>
      <c r="F90" s="28">
        <f t="shared" si="37"/>
        <v>234267</v>
      </c>
      <c r="G90" s="28">
        <f t="shared" si="37"/>
        <v>38351</v>
      </c>
      <c r="H90" s="28">
        <f t="shared" si="37"/>
        <v>1232</v>
      </c>
      <c r="I90" s="28">
        <f t="shared" si="37"/>
        <v>19588</v>
      </c>
      <c r="J90" s="28">
        <f t="shared" si="37"/>
        <v>9206</v>
      </c>
      <c r="K90" s="28">
        <f t="shared" si="37"/>
        <v>9760</v>
      </c>
      <c r="L90" s="33"/>
      <c r="M90" s="30"/>
      <c r="N90" s="57"/>
      <c r="O90" s="28"/>
      <c r="P90" s="31"/>
      <c r="Q90" s="31"/>
      <c r="R90" s="31"/>
      <c r="Y90" s="45"/>
      <c r="Z90" s="45"/>
      <c r="AA90" s="45"/>
    </row>
    <row r="91" spans="1:27" ht="15" customHeight="1" x14ac:dyDescent="0.2">
      <c r="A91" s="60"/>
      <c r="B91" s="56" t="s">
        <v>41</v>
      </c>
      <c r="C91" s="28">
        <f>SUM(C197:C199)</f>
        <v>2737898</v>
      </c>
      <c r="D91" s="28">
        <f t="shared" ref="D91:K91" si="38">SUM(D197:D199)</f>
        <v>330245</v>
      </c>
      <c r="E91" s="28">
        <f t="shared" si="38"/>
        <v>260823</v>
      </c>
      <c r="F91" s="28">
        <f t="shared" si="38"/>
        <v>239106</v>
      </c>
      <c r="G91" s="28">
        <f t="shared" si="38"/>
        <v>39727</v>
      </c>
      <c r="H91" s="28">
        <f t="shared" si="38"/>
        <v>1047</v>
      </c>
      <c r="I91" s="28">
        <f t="shared" si="38"/>
        <v>18904</v>
      </c>
      <c r="J91" s="28">
        <f t="shared" si="38"/>
        <v>10123</v>
      </c>
      <c r="K91" s="28">
        <f t="shared" si="38"/>
        <v>10791</v>
      </c>
      <c r="L91" s="33"/>
      <c r="M91" s="30"/>
      <c r="N91" s="57"/>
      <c r="O91" s="28"/>
      <c r="P91" s="31"/>
      <c r="Q91" s="31"/>
      <c r="R91" s="31"/>
      <c r="Y91" s="45"/>
      <c r="Z91" s="45"/>
      <c r="AA91" s="45"/>
    </row>
    <row r="92" spans="1:27" ht="15" customHeight="1" x14ac:dyDescent="0.2">
      <c r="A92" s="60"/>
      <c r="B92" s="56"/>
      <c r="C92" s="28"/>
      <c r="D92" s="28"/>
      <c r="E92" s="28"/>
      <c r="F92" s="28"/>
      <c r="G92" s="28"/>
      <c r="H92" s="28"/>
      <c r="I92" s="28"/>
      <c r="J92" s="28"/>
      <c r="K92" s="28"/>
      <c r="L92" s="33"/>
      <c r="M92" s="30"/>
      <c r="N92" s="57"/>
      <c r="O92" s="28"/>
      <c r="P92" s="31"/>
      <c r="Q92" s="31"/>
      <c r="R92" s="31"/>
      <c r="Y92" s="45"/>
      <c r="Z92" s="45"/>
      <c r="AA92" s="45"/>
    </row>
    <row r="93" spans="1:27" ht="15" customHeight="1" x14ac:dyDescent="0.25">
      <c r="A93" s="55">
        <v>2024</v>
      </c>
      <c r="B93" s="56" t="s">
        <v>38</v>
      </c>
      <c r="C93" s="28">
        <f>SUM(C202:C204)</f>
        <v>2815156</v>
      </c>
      <c r="D93" s="28">
        <f t="shared" ref="D93:S93" si="39">SUM(D202:D204)</f>
        <v>382723</v>
      </c>
      <c r="E93" s="28">
        <f t="shared" si="39"/>
        <v>314931</v>
      </c>
      <c r="F93" s="28">
        <f t="shared" si="39"/>
        <v>287460</v>
      </c>
      <c r="G93" s="28">
        <f t="shared" si="39"/>
        <v>41485</v>
      </c>
      <c r="H93" s="28">
        <f t="shared" si="39"/>
        <v>846</v>
      </c>
      <c r="I93" s="28">
        <f t="shared" si="39"/>
        <v>18132</v>
      </c>
      <c r="J93" s="28">
        <f t="shared" si="39"/>
        <v>9525</v>
      </c>
      <c r="K93" s="28">
        <f t="shared" si="39"/>
        <v>8175</v>
      </c>
      <c r="L93" s="28"/>
      <c r="M93" s="28"/>
      <c r="N93" s="28"/>
      <c r="O93" s="28">
        <f t="shared" si="39"/>
        <v>369461</v>
      </c>
      <c r="P93" s="28">
        <f t="shared" si="39"/>
        <v>143</v>
      </c>
      <c r="Q93" s="28"/>
      <c r="R93" s="67">
        <v>1544.8</v>
      </c>
      <c r="S93" s="28">
        <f t="shared" si="39"/>
        <v>1230.5</v>
      </c>
      <c r="T93" s="28"/>
      <c r="U93" s="28"/>
      <c r="V93" s="28"/>
      <c r="W93" s="28"/>
      <c r="X93" s="28"/>
      <c r="Y93" s="45"/>
      <c r="Z93" s="45"/>
      <c r="AA93" s="45"/>
    </row>
    <row r="94" spans="1:27" ht="15" customHeight="1" x14ac:dyDescent="0.2">
      <c r="A94" s="60"/>
      <c r="B94" s="56" t="s">
        <v>39</v>
      </c>
      <c r="C94" s="28">
        <f>SUM(C191:C193)</f>
        <v>2313881</v>
      </c>
      <c r="D94" s="28">
        <f t="shared" ref="D94:K94" si="40">SUM(D191:D193)</f>
        <v>307360</v>
      </c>
      <c r="E94" s="28">
        <f t="shared" si="40"/>
        <v>253989</v>
      </c>
      <c r="F94" s="28">
        <f t="shared" si="40"/>
        <v>244463</v>
      </c>
      <c r="G94" s="28">
        <f t="shared" si="40"/>
        <v>29459</v>
      </c>
      <c r="H94" s="28">
        <f t="shared" si="40"/>
        <v>511</v>
      </c>
      <c r="I94" s="28">
        <f t="shared" si="40"/>
        <v>15450</v>
      </c>
      <c r="J94" s="28">
        <f t="shared" si="40"/>
        <v>8761</v>
      </c>
      <c r="K94" s="28">
        <f t="shared" si="40"/>
        <v>8462</v>
      </c>
      <c r="L94" s="28"/>
      <c r="M94" s="28"/>
      <c r="N94" s="28"/>
      <c r="O94" s="28">
        <f t="shared" ref="O94:S94" si="41">SUM(O191:O193)</f>
        <v>142370</v>
      </c>
      <c r="P94" s="28">
        <f t="shared" si="41"/>
        <v>51</v>
      </c>
      <c r="Q94" s="28"/>
      <c r="R94" s="67">
        <v>1242.2</v>
      </c>
      <c r="S94" s="28">
        <f t="shared" si="41"/>
        <v>901.3</v>
      </c>
      <c r="T94" s="28"/>
      <c r="U94" s="28"/>
      <c r="V94" s="28"/>
      <c r="W94" s="28"/>
      <c r="X94" s="28"/>
      <c r="Y94" s="28"/>
      <c r="Z94" s="28"/>
      <c r="AA94" s="28"/>
    </row>
    <row r="95" spans="1:27" ht="15" customHeight="1" x14ac:dyDescent="0.2">
      <c r="A95" s="60"/>
      <c r="B95" s="56" t="s">
        <v>40</v>
      </c>
      <c r="C95" s="28">
        <f>SUM(C208:C210)</f>
        <v>2313605</v>
      </c>
      <c r="D95" s="28">
        <f t="shared" ref="D95:K95" si="42">SUM(D208:D210)</f>
        <v>344780</v>
      </c>
      <c r="E95" s="28">
        <f t="shared" si="42"/>
        <v>266685</v>
      </c>
      <c r="F95" s="28">
        <f t="shared" si="42"/>
        <v>256791</v>
      </c>
      <c r="G95" s="28">
        <f t="shared" si="42"/>
        <v>50034</v>
      </c>
      <c r="H95" s="28">
        <f t="shared" si="42"/>
        <v>1252</v>
      </c>
      <c r="I95" s="28">
        <f t="shared" si="42"/>
        <v>18406</v>
      </c>
      <c r="J95" s="28">
        <f t="shared" si="42"/>
        <v>8307</v>
      </c>
      <c r="K95" s="28">
        <f t="shared" si="42"/>
        <v>9655</v>
      </c>
      <c r="L95" s="28"/>
      <c r="M95" s="28"/>
      <c r="N95" s="28"/>
      <c r="O95" s="28">
        <f t="shared" ref="O95:S95" si="43">SUM(O208:O210)</f>
        <v>108127</v>
      </c>
      <c r="P95" s="28">
        <f t="shared" si="43"/>
        <v>38</v>
      </c>
      <c r="Q95" s="28"/>
      <c r="R95" s="67">
        <v>1141.7</v>
      </c>
      <c r="S95" s="28">
        <f t="shared" si="43"/>
        <v>933.7</v>
      </c>
      <c r="T95" s="28"/>
      <c r="U95" s="28"/>
      <c r="V95" s="28"/>
      <c r="W95" s="28"/>
      <c r="X95" s="28"/>
      <c r="Y95" s="28"/>
      <c r="Z95" s="28"/>
      <c r="AA95" s="28"/>
    </row>
    <row r="96" spans="1:27" ht="15" customHeight="1" x14ac:dyDescent="0.2">
      <c r="A96" s="60"/>
      <c r="B96" s="56" t="s">
        <v>41</v>
      </c>
      <c r="C96" s="28">
        <f>SUM(C211:C213)</f>
        <v>2374133</v>
      </c>
      <c r="D96" s="28">
        <f t="shared" ref="D96:K96" si="44">SUM(D211:D213)</f>
        <v>339145</v>
      </c>
      <c r="E96" s="28">
        <f t="shared" si="44"/>
        <v>265140</v>
      </c>
      <c r="F96" s="28">
        <f t="shared" si="44"/>
        <v>242947</v>
      </c>
      <c r="G96" s="28">
        <f t="shared" si="44"/>
        <v>46486</v>
      </c>
      <c r="H96" s="28">
        <f t="shared" si="44"/>
        <v>1161</v>
      </c>
      <c r="I96" s="28">
        <f t="shared" si="44"/>
        <v>18007</v>
      </c>
      <c r="J96" s="28">
        <f t="shared" si="44"/>
        <v>9513</v>
      </c>
      <c r="K96" s="28">
        <f t="shared" si="44"/>
        <v>9582</v>
      </c>
      <c r="L96" s="28"/>
      <c r="M96" s="28"/>
      <c r="N96" s="28"/>
      <c r="O96" s="28">
        <f t="shared" ref="O96:S96" si="45">SUM(O211:O213)</f>
        <v>245932</v>
      </c>
      <c r="P96" s="28">
        <f t="shared" si="45"/>
        <v>116</v>
      </c>
      <c r="Q96" s="28"/>
      <c r="R96" s="67">
        <v>1287.5</v>
      </c>
      <c r="S96" s="28">
        <f t="shared" si="45"/>
        <v>1011.3000000000001</v>
      </c>
      <c r="T96" s="28"/>
      <c r="U96" s="28"/>
      <c r="V96" s="28"/>
      <c r="W96" s="28"/>
      <c r="X96" s="28"/>
      <c r="Y96" s="28"/>
      <c r="Z96" s="28"/>
      <c r="AA96" s="28"/>
    </row>
    <row r="97" spans="1:27" ht="15" customHeight="1" x14ac:dyDescent="0.2">
      <c r="L97" s="68"/>
      <c r="M97" s="30"/>
      <c r="N97" s="57"/>
      <c r="O97" s="28"/>
      <c r="P97" s="31"/>
      <c r="Q97" s="31"/>
      <c r="R97" s="67"/>
      <c r="Y97" s="45"/>
      <c r="Z97" s="45"/>
      <c r="AA97" s="45"/>
    </row>
    <row r="98" spans="1:27" ht="15" customHeight="1" x14ac:dyDescent="0.25">
      <c r="A98" s="55">
        <v>2025</v>
      </c>
      <c r="B98" s="56" t="s">
        <v>38</v>
      </c>
      <c r="C98" s="28">
        <f>SUM(C216:C218)</f>
        <v>2740931</v>
      </c>
      <c r="D98" s="28">
        <f t="shared" ref="D98:S99" si="46">SUM(D216:D218)</f>
        <v>392421</v>
      </c>
      <c r="E98" s="28">
        <f t="shared" si="46"/>
        <v>311163</v>
      </c>
      <c r="F98" s="28">
        <f t="shared" si="46"/>
        <v>283381</v>
      </c>
      <c r="G98" s="28">
        <f t="shared" si="46"/>
        <v>49031</v>
      </c>
      <c r="H98" s="28">
        <f t="shared" si="46"/>
        <v>693</v>
      </c>
      <c r="I98" s="28">
        <f t="shared" si="46"/>
        <v>16356</v>
      </c>
      <c r="J98" s="28">
        <f t="shared" si="46"/>
        <v>8953</v>
      </c>
      <c r="K98" s="28">
        <f t="shared" si="46"/>
        <v>7892</v>
      </c>
      <c r="L98" s="28"/>
      <c r="M98" s="28"/>
      <c r="N98" s="28"/>
      <c r="O98" s="28">
        <f t="shared" si="46"/>
        <v>335812</v>
      </c>
      <c r="P98" s="28">
        <f t="shared" si="46"/>
        <v>136</v>
      </c>
      <c r="Q98" s="28"/>
      <c r="R98" s="67">
        <v>1619.6</v>
      </c>
      <c r="S98" s="28">
        <f t="shared" si="46"/>
        <v>1284.5</v>
      </c>
      <c r="T98" s="28"/>
      <c r="U98" s="28"/>
      <c r="V98" s="28"/>
      <c r="W98" s="28"/>
      <c r="X98" s="28"/>
      <c r="Y98" s="45"/>
      <c r="Z98" s="45"/>
      <c r="AA98" s="45"/>
    </row>
    <row r="99" spans="1:27" ht="15" customHeight="1" x14ac:dyDescent="0.2">
      <c r="A99" s="60"/>
      <c r="B99" s="56" t="s">
        <v>39</v>
      </c>
      <c r="C99" s="28">
        <f>SUM(C219:C221)</f>
        <v>2339947</v>
      </c>
      <c r="D99" s="28">
        <f t="shared" ref="D99:K99" si="47">SUM(D219:D221)</f>
        <v>369935</v>
      </c>
      <c r="E99" s="28">
        <f t="shared" si="47"/>
        <v>290681</v>
      </c>
      <c r="F99" s="28">
        <f t="shared" si="47"/>
        <v>277356</v>
      </c>
      <c r="G99" s="28">
        <f t="shared" si="47"/>
        <v>53666</v>
      </c>
      <c r="H99" s="28">
        <f t="shared" si="47"/>
        <v>855</v>
      </c>
      <c r="I99" s="28">
        <f t="shared" si="47"/>
        <v>15942</v>
      </c>
      <c r="J99" s="28">
        <f t="shared" si="47"/>
        <v>8659</v>
      </c>
      <c r="K99" s="28">
        <f t="shared" si="47"/>
        <v>9646</v>
      </c>
      <c r="L99" s="68"/>
      <c r="M99" s="30"/>
      <c r="N99" s="57"/>
      <c r="O99" s="28">
        <f t="shared" si="46"/>
        <v>300345</v>
      </c>
      <c r="P99" s="28">
        <f t="shared" si="46"/>
        <v>120</v>
      </c>
      <c r="Q99" s="28"/>
      <c r="R99" s="67">
        <v>1249.7</v>
      </c>
      <c r="S99" s="28">
        <f t="shared" si="46"/>
        <v>1250.9000000000001</v>
      </c>
      <c r="T99" s="28"/>
      <c r="U99" s="28"/>
      <c r="V99" s="28"/>
      <c r="W99" s="28"/>
      <c r="X99" s="28"/>
      <c r="Y99" s="45"/>
      <c r="Z99" s="45"/>
      <c r="AA99" s="45"/>
    </row>
    <row r="100" spans="1:27" ht="15" customHeight="1" x14ac:dyDescent="0.2">
      <c r="A100" s="60"/>
      <c r="B100" s="56" t="s">
        <v>40</v>
      </c>
      <c r="C100" s="28">
        <f>SUM(C222:C224)</f>
        <v>2482978</v>
      </c>
      <c r="D100" s="28">
        <f t="shared" ref="D100:O100" si="48">SUM(D222:D224)</f>
        <v>372410</v>
      </c>
      <c r="E100" s="28">
        <f t="shared" si="48"/>
        <v>276282</v>
      </c>
      <c r="F100" s="28">
        <f t="shared" si="48"/>
        <v>263950</v>
      </c>
      <c r="G100" s="28">
        <f t="shared" si="48"/>
        <v>67276</v>
      </c>
      <c r="H100" s="28">
        <f t="shared" si="48"/>
        <v>1599</v>
      </c>
      <c r="I100" s="28">
        <f t="shared" si="48"/>
        <v>18717</v>
      </c>
      <c r="J100" s="28">
        <f t="shared" si="48"/>
        <v>8644</v>
      </c>
      <c r="K100" s="28">
        <f t="shared" si="48"/>
        <v>10135</v>
      </c>
      <c r="L100" s="28">
        <f t="shared" si="48"/>
        <v>1.53</v>
      </c>
      <c r="M100" s="28">
        <f t="shared" si="48"/>
        <v>20</v>
      </c>
      <c r="N100" s="28">
        <f t="shared" si="48"/>
        <v>0</v>
      </c>
      <c r="O100" s="28">
        <f t="shared" si="48"/>
        <v>138233</v>
      </c>
      <c r="P100" s="28">
        <f>SUM(P222:P224)</f>
        <v>44</v>
      </c>
      <c r="Q100" s="28"/>
      <c r="R100" s="67">
        <v>1252.5</v>
      </c>
      <c r="S100" s="28">
        <f>SUM(S222:S224)</f>
        <v>1075.5999999999999</v>
      </c>
      <c r="T100" s="28"/>
      <c r="U100" s="28"/>
      <c r="V100" s="28"/>
      <c r="W100" s="28"/>
      <c r="X100" s="28"/>
      <c r="Y100" s="45"/>
      <c r="Z100" s="45"/>
      <c r="AA100" s="45"/>
    </row>
    <row r="101" spans="1:27" ht="15" customHeight="1" x14ac:dyDescent="0.2">
      <c r="A101" s="60"/>
      <c r="B101" s="56" t="s">
        <v>41</v>
      </c>
      <c r="C101" s="28">
        <f>SUM(C225:C227)</f>
        <v>2677685</v>
      </c>
      <c r="D101" s="28">
        <f t="shared" ref="D101:O101" si="49">SUM(D225:D227)</f>
        <v>380336</v>
      </c>
      <c r="E101" s="28">
        <f t="shared" si="49"/>
        <v>287955</v>
      </c>
      <c r="F101" s="28">
        <f t="shared" si="49"/>
        <v>262028</v>
      </c>
      <c r="G101" s="28">
        <f t="shared" si="49"/>
        <v>61092</v>
      </c>
      <c r="H101" s="28">
        <f t="shared" si="49"/>
        <v>1180</v>
      </c>
      <c r="I101" s="28">
        <f t="shared" si="49"/>
        <v>19966</v>
      </c>
      <c r="J101" s="28">
        <f t="shared" si="49"/>
        <v>10224</v>
      </c>
      <c r="K101" s="28">
        <f t="shared" si="49"/>
        <v>11323</v>
      </c>
      <c r="L101" s="28">
        <f t="shared" si="49"/>
        <v>1.45</v>
      </c>
      <c r="M101" s="28">
        <f t="shared" si="49"/>
        <v>21.1</v>
      </c>
      <c r="N101" s="28">
        <f t="shared" si="49"/>
        <v>0</v>
      </c>
      <c r="O101" s="28">
        <f t="shared" si="49"/>
        <v>317720</v>
      </c>
      <c r="P101" s="28">
        <f>SUM(P225:P227)</f>
        <v>135</v>
      </c>
      <c r="Q101" s="28"/>
      <c r="R101" s="67">
        <v>1432.8</v>
      </c>
      <c r="S101" s="28">
        <f>SUM(S225:S227)</f>
        <v>1147.8</v>
      </c>
      <c r="T101" s="28"/>
      <c r="U101" s="28"/>
      <c r="V101" s="28"/>
      <c r="W101" s="28"/>
      <c r="X101" s="28"/>
      <c r="Y101" s="45"/>
      <c r="Z101" s="45"/>
      <c r="AA101" s="45"/>
    </row>
    <row r="102" spans="1:27" ht="15" customHeight="1" x14ac:dyDescent="0.2">
      <c r="L102" s="68"/>
      <c r="M102" s="30"/>
      <c r="N102" s="57"/>
      <c r="O102" s="28"/>
      <c r="P102" s="31"/>
      <c r="Q102" s="31"/>
      <c r="R102" s="31"/>
      <c r="Y102" s="45"/>
      <c r="Z102" s="45"/>
      <c r="AA102" s="45"/>
    </row>
    <row r="103" spans="1:27" ht="15" customHeight="1" x14ac:dyDescent="0.25">
      <c r="A103" s="55">
        <v>2026</v>
      </c>
      <c r="B103" s="56" t="s">
        <v>38</v>
      </c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45"/>
      <c r="Z103" s="45"/>
      <c r="AA103" s="45"/>
    </row>
    <row r="104" spans="1:27" ht="15" customHeight="1" x14ac:dyDescent="0.2">
      <c r="A104" s="60"/>
      <c r="B104" s="56" t="s">
        <v>39</v>
      </c>
      <c r="C104" s="28"/>
      <c r="D104" s="28"/>
      <c r="E104" s="28"/>
      <c r="F104" s="28"/>
      <c r="G104" s="28"/>
      <c r="H104" s="28"/>
      <c r="I104" s="28"/>
      <c r="J104" s="28"/>
      <c r="K104" s="28"/>
      <c r="L104" s="68"/>
      <c r="M104" s="30"/>
      <c r="N104" s="57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45"/>
      <c r="Z104" s="45"/>
      <c r="AA104" s="45"/>
    </row>
    <row r="105" spans="1:27" ht="15" customHeight="1" x14ac:dyDescent="0.2">
      <c r="A105" s="60"/>
      <c r="B105" s="56" t="s">
        <v>40</v>
      </c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45"/>
      <c r="Z105" s="45"/>
      <c r="AA105" s="45"/>
    </row>
    <row r="106" spans="1:27" ht="15" customHeight="1" x14ac:dyDescent="0.2">
      <c r="A106" s="60"/>
      <c r="B106" s="56" t="s">
        <v>41</v>
      </c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45"/>
      <c r="Z106" s="45"/>
      <c r="AA106" s="45"/>
    </row>
    <row r="107" spans="1:27" ht="15" customHeight="1" x14ac:dyDescent="0.2">
      <c r="A107" s="60"/>
      <c r="B107" s="56"/>
      <c r="C107" s="28"/>
      <c r="D107" s="28"/>
      <c r="E107" s="28"/>
      <c r="F107" s="28"/>
      <c r="G107" s="28"/>
      <c r="H107" s="28"/>
      <c r="I107" s="28"/>
      <c r="J107" s="28"/>
      <c r="K107" s="28"/>
      <c r="L107" s="33"/>
      <c r="M107" s="30"/>
      <c r="N107" s="57"/>
      <c r="O107" s="31"/>
      <c r="P107" s="31"/>
      <c r="Q107" s="31"/>
      <c r="R107" s="31"/>
      <c r="Y107" s="45"/>
      <c r="Z107" s="45"/>
      <c r="AA107" s="45"/>
    </row>
    <row r="108" spans="1:27" ht="15" customHeight="1" outlineLevel="1" x14ac:dyDescent="0.2">
      <c r="A108" s="69">
        <v>2017</v>
      </c>
      <c r="B108" s="2" t="s">
        <v>42</v>
      </c>
      <c r="C108" s="28">
        <v>734378</v>
      </c>
      <c r="D108" s="28">
        <v>89269</v>
      </c>
      <c r="E108" s="28">
        <v>61630</v>
      </c>
      <c r="F108" s="28">
        <v>55384</v>
      </c>
      <c r="G108" s="28">
        <v>18207</v>
      </c>
      <c r="H108" s="28">
        <v>8869</v>
      </c>
      <c r="I108" s="28">
        <v>6857</v>
      </c>
      <c r="J108" s="28">
        <v>3227</v>
      </c>
      <c r="K108" s="28">
        <v>2575</v>
      </c>
      <c r="L108" s="33">
        <v>0.4</v>
      </c>
      <c r="M108" s="29">
        <v>8.1999999999999993</v>
      </c>
      <c r="N108" s="70" t="s">
        <v>37</v>
      </c>
      <c r="O108" s="31">
        <v>89734</v>
      </c>
      <c r="P108" s="31">
        <v>44</v>
      </c>
      <c r="Q108" s="31"/>
      <c r="R108" s="31"/>
      <c r="S108" s="71"/>
      <c r="T108" s="71"/>
      <c r="U108" s="71"/>
      <c r="V108" s="71"/>
      <c r="W108" s="71"/>
      <c r="X108" s="71"/>
      <c r="Y108" s="45"/>
      <c r="Z108" s="45"/>
      <c r="AA108" s="45"/>
    </row>
    <row r="109" spans="1:27" ht="15" customHeight="1" outlineLevel="1" x14ac:dyDescent="0.2">
      <c r="B109" s="2" t="s">
        <v>43</v>
      </c>
      <c r="C109" s="28">
        <v>663032</v>
      </c>
      <c r="D109" s="28">
        <v>84163</v>
      </c>
      <c r="E109" s="28">
        <v>62703</v>
      </c>
      <c r="F109" s="28">
        <v>56872</v>
      </c>
      <c r="G109" s="28">
        <v>13132</v>
      </c>
      <c r="H109" s="28">
        <v>5420</v>
      </c>
      <c r="I109" s="28">
        <v>5952</v>
      </c>
      <c r="J109" s="28">
        <v>2919</v>
      </c>
      <c r="K109" s="28">
        <v>2376</v>
      </c>
      <c r="L109" s="33">
        <v>0.47</v>
      </c>
      <c r="M109" s="29">
        <v>7.9</v>
      </c>
      <c r="N109" s="70" t="s">
        <v>37</v>
      </c>
      <c r="O109" s="31">
        <v>91420</v>
      </c>
      <c r="P109" s="31">
        <v>38</v>
      </c>
      <c r="Q109" s="31"/>
      <c r="R109" s="31"/>
      <c r="S109" s="71"/>
      <c r="T109" s="71"/>
      <c r="U109" s="71"/>
      <c r="V109" s="71"/>
      <c r="W109" s="71"/>
      <c r="X109" s="71"/>
      <c r="Y109" s="45"/>
      <c r="Z109" s="45"/>
      <c r="AA109" s="45"/>
    </row>
    <row r="110" spans="1:27" ht="15" customHeight="1" outlineLevel="1" x14ac:dyDescent="0.2">
      <c r="B110" s="2" t="s">
        <v>44</v>
      </c>
      <c r="C110" s="28">
        <v>642152</v>
      </c>
      <c r="D110" s="28">
        <v>90133</v>
      </c>
      <c r="E110" s="28">
        <v>70922</v>
      </c>
      <c r="F110" s="28">
        <v>64961</v>
      </c>
      <c r="G110" s="28">
        <v>10996</v>
      </c>
      <c r="H110" s="28">
        <v>4117</v>
      </c>
      <c r="I110" s="28">
        <v>5578</v>
      </c>
      <c r="J110" s="28">
        <v>2985</v>
      </c>
      <c r="K110" s="28">
        <v>2637</v>
      </c>
      <c r="L110" s="33">
        <v>0.53</v>
      </c>
      <c r="M110" s="29">
        <v>7.1</v>
      </c>
      <c r="N110" s="70" t="s">
        <v>37</v>
      </c>
      <c r="O110" s="31">
        <v>99769</v>
      </c>
      <c r="P110" s="31">
        <v>41</v>
      </c>
      <c r="Q110" s="31"/>
      <c r="R110" s="31"/>
      <c r="S110" s="71"/>
      <c r="T110" s="71"/>
      <c r="U110" s="71"/>
      <c r="V110" s="71"/>
      <c r="W110" s="71"/>
      <c r="X110" s="71"/>
      <c r="Y110" s="45"/>
      <c r="Z110" s="45"/>
      <c r="AA110" s="45"/>
    </row>
    <row r="111" spans="1:27" ht="15" customHeight="1" outlineLevel="1" x14ac:dyDescent="0.2">
      <c r="B111" s="2" t="s">
        <v>45</v>
      </c>
      <c r="C111" s="28">
        <v>683998</v>
      </c>
      <c r="D111" s="28">
        <v>96915</v>
      </c>
      <c r="E111" s="28">
        <v>70050</v>
      </c>
      <c r="F111" s="28">
        <v>66121</v>
      </c>
      <c r="G111" s="28">
        <v>16826</v>
      </c>
      <c r="H111" s="28">
        <v>7820</v>
      </c>
      <c r="I111" s="28">
        <v>7188</v>
      </c>
      <c r="J111" s="28">
        <v>3517</v>
      </c>
      <c r="K111" s="28">
        <v>2851</v>
      </c>
      <c r="L111" s="33">
        <v>0.48</v>
      </c>
      <c r="M111" s="29">
        <v>7.1</v>
      </c>
      <c r="N111" s="70" t="s">
        <v>37</v>
      </c>
      <c r="O111" s="31">
        <v>63221</v>
      </c>
      <c r="P111" s="31">
        <v>28</v>
      </c>
      <c r="Q111" s="31"/>
      <c r="R111" s="31"/>
      <c r="S111" s="71"/>
      <c r="T111" s="71"/>
      <c r="U111" s="71"/>
      <c r="V111" s="71"/>
      <c r="W111" s="71"/>
      <c r="X111" s="71"/>
      <c r="Y111" s="45"/>
      <c r="Z111" s="45"/>
      <c r="AA111" s="45"/>
    </row>
    <row r="112" spans="1:27" ht="15" customHeight="1" outlineLevel="1" x14ac:dyDescent="0.2">
      <c r="B112" s="2" t="s">
        <v>46</v>
      </c>
      <c r="C112" s="28">
        <v>572383</v>
      </c>
      <c r="D112" s="28">
        <v>80975</v>
      </c>
      <c r="E112" s="28">
        <v>57987</v>
      </c>
      <c r="F112" s="28">
        <v>55397</v>
      </c>
      <c r="G112" s="28">
        <v>12839</v>
      </c>
      <c r="H112" s="28">
        <v>4763</v>
      </c>
      <c r="I112" s="28">
        <v>7374</v>
      </c>
      <c r="J112" s="28">
        <v>2904</v>
      </c>
      <c r="K112" s="28">
        <v>2775</v>
      </c>
      <c r="L112" s="33">
        <v>0.48</v>
      </c>
      <c r="M112" s="29">
        <v>7.1</v>
      </c>
      <c r="N112" s="70" t="s">
        <v>37</v>
      </c>
      <c r="O112" s="31">
        <v>51756</v>
      </c>
      <c r="P112" s="31">
        <v>19</v>
      </c>
      <c r="Q112" s="31"/>
      <c r="R112" s="31"/>
      <c r="S112" s="71"/>
      <c r="T112" s="71"/>
      <c r="U112" s="71"/>
      <c r="V112" s="71"/>
      <c r="W112" s="71"/>
      <c r="X112" s="71"/>
      <c r="Y112" s="45"/>
      <c r="Z112" s="45"/>
      <c r="AA112" s="45"/>
    </row>
    <row r="113" spans="1:27" ht="15" customHeight="1" outlineLevel="1" x14ac:dyDescent="0.2">
      <c r="B113" s="2" t="s">
        <v>47</v>
      </c>
      <c r="C113" s="28">
        <v>607906</v>
      </c>
      <c r="D113" s="28">
        <v>85288</v>
      </c>
      <c r="E113" s="28">
        <v>59632</v>
      </c>
      <c r="F113" s="28">
        <v>57908</v>
      </c>
      <c r="G113" s="28">
        <v>15985</v>
      </c>
      <c r="H113" s="28">
        <v>6635</v>
      </c>
      <c r="I113" s="28">
        <v>6850</v>
      </c>
      <c r="J113" s="28">
        <v>2331</v>
      </c>
      <c r="K113" s="28">
        <v>2821</v>
      </c>
      <c r="L113" s="33">
        <v>0.47</v>
      </c>
      <c r="M113" s="29">
        <v>7.1</v>
      </c>
      <c r="N113" s="70" t="s">
        <v>37</v>
      </c>
      <c r="O113" s="31">
        <v>39237</v>
      </c>
      <c r="P113" s="31">
        <v>13</v>
      </c>
      <c r="Q113" s="31"/>
      <c r="R113" s="31"/>
      <c r="S113" s="71"/>
      <c r="T113" s="71"/>
      <c r="U113" s="71"/>
      <c r="V113" s="71"/>
      <c r="W113" s="71"/>
      <c r="X113" s="71"/>
      <c r="Y113" s="45"/>
      <c r="Z113" s="45"/>
      <c r="AA113" s="45"/>
    </row>
    <row r="114" spans="1:27" ht="15" customHeight="1" outlineLevel="1" x14ac:dyDescent="0.2">
      <c r="B114" s="2" t="s">
        <v>48</v>
      </c>
      <c r="C114" s="28">
        <v>772562</v>
      </c>
      <c r="D114" s="28">
        <v>102272</v>
      </c>
      <c r="E114" s="28">
        <v>69545</v>
      </c>
      <c r="F114" s="28">
        <v>66853</v>
      </c>
      <c r="G114" s="28">
        <v>21077</v>
      </c>
      <c r="H114" s="28">
        <v>9897</v>
      </c>
      <c r="I114" s="28">
        <v>8697</v>
      </c>
      <c r="J114" s="28">
        <v>3435</v>
      </c>
      <c r="K114" s="28">
        <v>2953</v>
      </c>
      <c r="L114" s="33">
        <v>0.44</v>
      </c>
      <c r="M114" s="29">
        <v>7.6</v>
      </c>
      <c r="N114" s="70" t="s">
        <v>37</v>
      </c>
      <c r="O114" s="31">
        <v>31888</v>
      </c>
      <c r="P114" s="31">
        <v>14</v>
      </c>
      <c r="Q114" s="31"/>
      <c r="R114" s="31"/>
      <c r="S114" s="71"/>
      <c r="T114" s="71"/>
      <c r="U114" s="71"/>
      <c r="V114" s="71"/>
      <c r="W114" s="71"/>
      <c r="X114" s="71"/>
      <c r="Y114" s="45"/>
      <c r="Z114" s="45"/>
      <c r="AA114" s="45"/>
    </row>
    <row r="115" spans="1:27" ht="15" customHeight="1" outlineLevel="1" x14ac:dyDescent="0.2">
      <c r="B115" s="2" t="s">
        <v>49</v>
      </c>
      <c r="C115" s="28">
        <v>659258</v>
      </c>
      <c r="D115" s="28">
        <v>90798</v>
      </c>
      <c r="E115" s="28">
        <v>57745</v>
      </c>
      <c r="F115" s="28">
        <v>55303</v>
      </c>
      <c r="G115" s="28">
        <v>20745</v>
      </c>
      <c r="H115" s="28">
        <v>11938</v>
      </c>
      <c r="I115" s="28">
        <v>9717</v>
      </c>
      <c r="J115" s="28">
        <v>3210</v>
      </c>
      <c r="K115" s="28">
        <v>2591</v>
      </c>
      <c r="L115" s="33">
        <v>0.39</v>
      </c>
      <c r="M115" s="29">
        <v>7.3</v>
      </c>
      <c r="N115" s="70" t="s">
        <v>37</v>
      </c>
      <c r="O115" s="31">
        <v>46181</v>
      </c>
      <c r="P115" s="31">
        <v>16</v>
      </c>
      <c r="Q115" s="31"/>
      <c r="R115" s="31"/>
      <c r="S115" s="71"/>
      <c r="T115" s="71"/>
      <c r="U115" s="71"/>
      <c r="V115" s="71"/>
      <c r="W115" s="71"/>
      <c r="X115" s="71"/>
      <c r="Y115" s="45"/>
      <c r="Z115" s="45"/>
      <c r="AA115" s="45"/>
    </row>
    <row r="116" spans="1:27" ht="15" customHeight="1" outlineLevel="1" x14ac:dyDescent="0.2">
      <c r="B116" s="2" t="s">
        <v>50</v>
      </c>
      <c r="C116" s="28">
        <v>566314</v>
      </c>
      <c r="D116" s="28">
        <v>77644</v>
      </c>
      <c r="E116" s="28">
        <v>45942</v>
      </c>
      <c r="F116" s="28">
        <v>43634</v>
      </c>
      <c r="G116" s="28">
        <v>20248</v>
      </c>
      <c r="H116" s="28">
        <v>11554</v>
      </c>
      <c r="I116" s="28">
        <v>8872</v>
      </c>
      <c r="J116" s="28">
        <v>2963</v>
      </c>
      <c r="K116" s="28">
        <v>2582</v>
      </c>
      <c r="L116" s="33">
        <v>0.34</v>
      </c>
      <c r="M116" s="29">
        <v>7.3</v>
      </c>
      <c r="N116" s="70" t="s">
        <v>37</v>
      </c>
      <c r="O116" s="31">
        <v>23863</v>
      </c>
      <c r="P116" s="31">
        <v>12</v>
      </c>
      <c r="Q116" s="31"/>
      <c r="R116" s="31"/>
      <c r="S116" s="71"/>
      <c r="T116" s="71"/>
      <c r="U116" s="71"/>
      <c r="V116" s="71"/>
      <c r="W116" s="71"/>
      <c r="X116" s="71"/>
      <c r="Y116" s="45"/>
      <c r="Z116" s="45"/>
      <c r="AA116" s="45"/>
    </row>
    <row r="117" spans="1:27" ht="15" customHeight="1" outlineLevel="1" x14ac:dyDescent="0.2">
      <c r="B117" s="2" t="s">
        <v>51</v>
      </c>
      <c r="C117" s="28">
        <v>598114</v>
      </c>
      <c r="D117" s="28">
        <v>81483</v>
      </c>
      <c r="E117" s="28">
        <v>54051</v>
      </c>
      <c r="F117" s="28">
        <v>51171</v>
      </c>
      <c r="G117" s="28">
        <v>15484</v>
      </c>
      <c r="H117" s="28">
        <v>7133</v>
      </c>
      <c r="I117" s="28">
        <v>8641</v>
      </c>
      <c r="J117" s="28">
        <v>3126</v>
      </c>
      <c r="K117" s="28">
        <v>3307</v>
      </c>
      <c r="L117" s="33">
        <v>0.41</v>
      </c>
      <c r="M117" s="29">
        <v>7.3</v>
      </c>
      <c r="N117" s="70" t="s">
        <v>37</v>
      </c>
      <c r="O117" s="31">
        <v>52298</v>
      </c>
      <c r="P117" s="31">
        <v>25</v>
      </c>
      <c r="Q117" s="31"/>
      <c r="R117" s="31"/>
      <c r="S117" s="71"/>
      <c r="T117" s="71"/>
      <c r="U117" s="71"/>
      <c r="V117" s="71"/>
      <c r="W117" s="71"/>
      <c r="X117" s="71"/>
      <c r="Y117" s="45"/>
      <c r="Z117" s="45"/>
      <c r="AA117" s="45"/>
    </row>
    <row r="118" spans="1:27" ht="15" customHeight="1" outlineLevel="1" x14ac:dyDescent="0.2">
      <c r="B118" s="2" t="s">
        <v>52</v>
      </c>
      <c r="C118" s="28">
        <v>622096</v>
      </c>
      <c r="D118" s="28">
        <v>86064</v>
      </c>
      <c r="E118" s="28">
        <v>60823</v>
      </c>
      <c r="F118" s="28">
        <v>57197</v>
      </c>
      <c r="G118" s="28">
        <v>14572</v>
      </c>
      <c r="H118" s="28">
        <v>6707</v>
      </c>
      <c r="I118" s="28">
        <v>7523</v>
      </c>
      <c r="J118" s="28">
        <v>3404</v>
      </c>
      <c r="K118" s="28">
        <v>3146</v>
      </c>
      <c r="L118" s="33">
        <v>0.45</v>
      </c>
      <c r="M118" s="29">
        <v>7.2</v>
      </c>
      <c r="N118" s="70" t="s">
        <v>37</v>
      </c>
      <c r="O118" s="31">
        <v>104242</v>
      </c>
      <c r="P118" s="31">
        <v>51</v>
      </c>
      <c r="Q118" s="31"/>
      <c r="R118" s="31"/>
      <c r="S118" s="71"/>
      <c r="T118" s="71"/>
      <c r="U118" s="71"/>
      <c r="V118" s="71"/>
      <c r="W118" s="71"/>
      <c r="X118" s="71"/>
      <c r="Y118" s="45"/>
      <c r="Z118" s="45"/>
      <c r="AA118" s="45"/>
    </row>
    <row r="119" spans="1:27" ht="15" customHeight="1" outlineLevel="1" x14ac:dyDescent="0.2">
      <c r="B119" s="2" t="s">
        <v>53</v>
      </c>
      <c r="C119" s="28">
        <v>844390</v>
      </c>
      <c r="D119" s="28">
        <v>105544</v>
      </c>
      <c r="E119" s="28">
        <v>71987</v>
      </c>
      <c r="F119" s="28">
        <v>65050</v>
      </c>
      <c r="G119" s="28">
        <v>22665</v>
      </c>
      <c r="H119" s="28">
        <v>11800</v>
      </c>
      <c r="I119" s="28">
        <v>7622</v>
      </c>
      <c r="J119" s="28">
        <v>3225</v>
      </c>
      <c r="K119" s="28">
        <v>3270</v>
      </c>
      <c r="L119" s="33">
        <v>0.4</v>
      </c>
      <c r="M119" s="29">
        <v>8</v>
      </c>
      <c r="N119" s="70" t="s">
        <v>37</v>
      </c>
      <c r="O119" s="31">
        <v>98775</v>
      </c>
      <c r="P119" s="31">
        <v>51</v>
      </c>
      <c r="Q119" s="31"/>
      <c r="R119" s="31"/>
      <c r="S119" s="71"/>
      <c r="T119" s="71"/>
      <c r="U119" s="71"/>
      <c r="V119" s="71"/>
      <c r="W119" s="71"/>
      <c r="X119" s="71"/>
      <c r="Y119" s="45"/>
      <c r="Z119" s="45"/>
      <c r="AA119" s="45"/>
    </row>
    <row r="120" spans="1:27" ht="15" customHeight="1" outlineLevel="1" x14ac:dyDescent="0.2">
      <c r="B120" s="72"/>
      <c r="C120" s="28"/>
      <c r="D120" s="28"/>
      <c r="E120" s="28"/>
      <c r="F120" s="28"/>
      <c r="G120" s="28"/>
      <c r="H120" s="28"/>
      <c r="I120" s="28"/>
      <c r="J120" s="28"/>
      <c r="K120" s="28"/>
      <c r="L120" s="33"/>
      <c r="M120" s="30"/>
      <c r="N120" s="57"/>
      <c r="O120" s="31"/>
      <c r="P120" s="31"/>
      <c r="Q120" s="31"/>
      <c r="R120" s="31"/>
      <c r="S120" s="71"/>
      <c r="T120" s="71"/>
      <c r="U120" s="71"/>
      <c r="V120" s="71"/>
      <c r="W120" s="71"/>
      <c r="X120" s="71"/>
      <c r="Y120" s="45"/>
      <c r="Z120" s="45"/>
      <c r="AA120" s="45"/>
    </row>
    <row r="121" spans="1:27" ht="15" customHeight="1" outlineLevel="1" x14ac:dyDescent="0.2">
      <c r="A121" s="69" t="s">
        <v>54</v>
      </c>
      <c r="B121" s="2" t="s">
        <v>42</v>
      </c>
      <c r="C121" s="28">
        <v>757183</v>
      </c>
      <c r="D121" s="28">
        <v>91471</v>
      </c>
      <c r="E121" s="28">
        <v>66734</v>
      </c>
      <c r="F121" s="28">
        <v>59481</v>
      </c>
      <c r="G121" s="28">
        <v>14917</v>
      </c>
      <c r="H121" s="28">
        <v>4536</v>
      </c>
      <c r="I121" s="28">
        <v>7284</v>
      </c>
      <c r="J121" s="28">
        <v>3655</v>
      </c>
      <c r="K121" s="28">
        <v>2536</v>
      </c>
      <c r="L121" s="33">
        <v>0.44</v>
      </c>
      <c r="M121" s="29">
        <v>8.3000000000000007</v>
      </c>
      <c r="N121" s="70" t="s">
        <v>37</v>
      </c>
      <c r="O121" s="31">
        <v>108298</v>
      </c>
      <c r="P121" s="31">
        <v>53</v>
      </c>
      <c r="Q121" s="31"/>
      <c r="R121" s="31"/>
      <c r="S121" s="71"/>
      <c r="T121" s="71"/>
      <c r="U121" s="71"/>
      <c r="V121" s="71"/>
      <c r="W121" s="71"/>
      <c r="X121" s="71"/>
      <c r="Y121" s="45"/>
      <c r="Z121" s="45"/>
      <c r="AA121" s="45"/>
    </row>
    <row r="122" spans="1:27" ht="15" customHeight="1" outlineLevel="1" x14ac:dyDescent="0.2">
      <c r="B122" s="2" t="s">
        <v>43</v>
      </c>
      <c r="C122" s="28">
        <v>673369</v>
      </c>
      <c r="D122" s="28">
        <v>85017</v>
      </c>
      <c r="E122" s="28">
        <v>67434</v>
      </c>
      <c r="F122" s="28">
        <v>61123</v>
      </c>
      <c r="G122" s="28">
        <v>9275</v>
      </c>
      <c r="H122" s="28">
        <v>1322</v>
      </c>
      <c r="I122" s="28">
        <v>6249</v>
      </c>
      <c r="J122" s="28">
        <v>3104</v>
      </c>
      <c r="K122" s="28">
        <v>2059</v>
      </c>
      <c r="L122" s="33">
        <v>0.53</v>
      </c>
      <c r="M122" s="29">
        <v>7.9</v>
      </c>
      <c r="N122" s="70" t="s">
        <v>37</v>
      </c>
      <c r="O122" s="31">
        <v>99303</v>
      </c>
      <c r="P122" s="31">
        <v>41</v>
      </c>
      <c r="Q122" s="31"/>
      <c r="R122" s="31"/>
      <c r="S122" s="71"/>
      <c r="T122" s="71"/>
      <c r="U122" s="71"/>
      <c r="V122" s="71"/>
      <c r="W122" s="71"/>
      <c r="X122" s="71"/>
      <c r="Y122" s="45"/>
      <c r="Z122" s="45"/>
      <c r="AA122" s="45"/>
    </row>
    <row r="123" spans="1:27" ht="15" customHeight="1" outlineLevel="1" x14ac:dyDescent="0.2">
      <c r="B123" s="2" t="s">
        <v>44</v>
      </c>
      <c r="C123" s="28">
        <v>711513</v>
      </c>
      <c r="D123" s="28">
        <v>98467</v>
      </c>
      <c r="E123" s="28">
        <v>80187</v>
      </c>
      <c r="F123" s="28">
        <v>73690</v>
      </c>
      <c r="G123" s="28">
        <v>9226</v>
      </c>
      <c r="H123" s="28">
        <v>1419</v>
      </c>
      <c r="I123" s="28">
        <v>5984</v>
      </c>
      <c r="J123" s="28">
        <v>2881</v>
      </c>
      <c r="K123" s="28">
        <v>3070</v>
      </c>
      <c r="L123" s="33">
        <v>0.56999999999999995</v>
      </c>
      <c r="M123" s="29">
        <v>7.2</v>
      </c>
      <c r="N123" s="70" t="s">
        <v>37</v>
      </c>
      <c r="O123" s="31">
        <v>101237</v>
      </c>
      <c r="P123" s="31">
        <v>40</v>
      </c>
      <c r="Q123" s="31"/>
      <c r="R123" s="31"/>
      <c r="S123" s="71"/>
      <c r="T123" s="71"/>
      <c r="U123" s="71"/>
      <c r="V123" s="71"/>
      <c r="W123" s="71"/>
      <c r="X123" s="71"/>
      <c r="Y123" s="45"/>
      <c r="Z123" s="45"/>
      <c r="AA123" s="45"/>
    </row>
    <row r="124" spans="1:27" ht="15" customHeight="1" outlineLevel="1" x14ac:dyDescent="0.2">
      <c r="B124" s="2" t="s">
        <v>45</v>
      </c>
      <c r="C124" s="28">
        <v>622483</v>
      </c>
      <c r="D124" s="28">
        <v>88115</v>
      </c>
      <c r="E124" s="28">
        <v>69542</v>
      </c>
      <c r="F124" s="28">
        <v>65331</v>
      </c>
      <c r="G124" s="28">
        <v>10121</v>
      </c>
      <c r="H124" s="28">
        <v>2078</v>
      </c>
      <c r="I124" s="28">
        <v>5866</v>
      </c>
      <c r="J124" s="28">
        <v>3514</v>
      </c>
      <c r="K124" s="28">
        <v>2586</v>
      </c>
      <c r="L124" s="33">
        <v>0.56000000000000005</v>
      </c>
      <c r="M124" s="29">
        <v>7.1</v>
      </c>
      <c r="N124" s="70" t="s">
        <v>37</v>
      </c>
      <c r="O124" s="31">
        <v>55618</v>
      </c>
      <c r="P124" s="31">
        <v>26</v>
      </c>
      <c r="Q124" s="31"/>
      <c r="R124" s="31"/>
      <c r="S124" s="71"/>
      <c r="T124" s="71"/>
      <c r="U124" s="71"/>
      <c r="V124" s="71"/>
      <c r="W124" s="71"/>
      <c r="X124" s="71"/>
      <c r="Y124" s="45"/>
      <c r="Z124" s="45"/>
      <c r="AA124" s="45"/>
    </row>
    <row r="125" spans="1:27" ht="15" customHeight="1" outlineLevel="1" x14ac:dyDescent="0.2">
      <c r="B125" s="2" t="s">
        <v>46</v>
      </c>
      <c r="C125" s="28">
        <v>597338</v>
      </c>
      <c r="D125" s="28">
        <v>85430</v>
      </c>
      <c r="E125" s="28">
        <v>63007</v>
      </c>
      <c r="F125" s="28">
        <v>60549</v>
      </c>
      <c r="G125" s="28">
        <v>11895</v>
      </c>
      <c r="H125" s="28">
        <v>3654</v>
      </c>
      <c r="I125" s="28">
        <v>6965</v>
      </c>
      <c r="J125" s="28">
        <v>3364</v>
      </c>
      <c r="K125" s="28">
        <v>3563</v>
      </c>
      <c r="L125" s="33">
        <v>0.51</v>
      </c>
      <c r="M125" s="29">
        <v>7</v>
      </c>
      <c r="N125" s="70" t="s">
        <v>37</v>
      </c>
      <c r="O125" s="31">
        <v>40224</v>
      </c>
      <c r="P125" s="31">
        <v>13</v>
      </c>
      <c r="Q125" s="31"/>
      <c r="R125" s="31"/>
      <c r="S125" s="71"/>
      <c r="T125" s="71"/>
      <c r="U125" s="71"/>
      <c r="V125" s="71"/>
      <c r="W125" s="71"/>
      <c r="X125" s="71"/>
      <c r="Y125" s="45"/>
      <c r="Z125" s="45"/>
      <c r="AA125" s="45"/>
    </row>
    <row r="126" spans="1:27" ht="15" customHeight="1" outlineLevel="1" x14ac:dyDescent="0.2">
      <c r="B126" s="2" t="s">
        <v>47</v>
      </c>
      <c r="C126" s="28">
        <v>649659</v>
      </c>
      <c r="D126" s="28">
        <v>91877</v>
      </c>
      <c r="E126" s="28">
        <v>66767</v>
      </c>
      <c r="F126" s="28">
        <v>64736</v>
      </c>
      <c r="G126" s="28">
        <v>15302</v>
      </c>
      <c r="H126" s="28">
        <v>4515</v>
      </c>
      <c r="I126" s="28">
        <v>6381</v>
      </c>
      <c r="J126" s="28">
        <v>2755</v>
      </c>
      <c r="K126" s="28">
        <v>3427</v>
      </c>
      <c r="L126" s="33">
        <v>0.5</v>
      </c>
      <c r="M126" s="29">
        <v>7.1</v>
      </c>
      <c r="N126" s="70" t="s">
        <v>37</v>
      </c>
      <c r="O126" s="31">
        <v>32565</v>
      </c>
      <c r="P126" s="31">
        <v>9</v>
      </c>
      <c r="Q126" s="31"/>
      <c r="R126" s="31"/>
      <c r="S126" s="71"/>
      <c r="T126" s="71"/>
      <c r="U126" s="71"/>
      <c r="V126" s="71"/>
      <c r="W126" s="71"/>
      <c r="X126" s="71"/>
      <c r="Y126" s="45"/>
      <c r="Z126" s="45"/>
      <c r="AA126" s="45"/>
    </row>
    <row r="127" spans="1:27" ht="15" customHeight="1" outlineLevel="1" x14ac:dyDescent="0.2">
      <c r="B127" s="2" t="s">
        <v>48</v>
      </c>
      <c r="C127" s="28">
        <v>758095</v>
      </c>
      <c r="D127" s="28">
        <v>101386</v>
      </c>
      <c r="E127" s="28">
        <v>72624</v>
      </c>
      <c r="F127" s="28">
        <v>69912</v>
      </c>
      <c r="G127" s="28">
        <v>16697</v>
      </c>
      <c r="H127" s="28">
        <v>4643</v>
      </c>
      <c r="I127" s="28">
        <v>8182</v>
      </c>
      <c r="J127" s="28">
        <v>3577</v>
      </c>
      <c r="K127" s="28">
        <v>3883</v>
      </c>
      <c r="L127" s="33">
        <v>0.48</v>
      </c>
      <c r="M127" s="29">
        <v>7.5</v>
      </c>
      <c r="N127" s="70" t="s">
        <v>37</v>
      </c>
      <c r="O127" s="31">
        <v>46370</v>
      </c>
      <c r="P127" s="31">
        <v>16</v>
      </c>
      <c r="Q127" s="31"/>
      <c r="R127" s="31"/>
      <c r="S127" s="71"/>
      <c r="T127" s="71"/>
      <c r="U127" s="71"/>
      <c r="V127" s="71"/>
      <c r="W127" s="71"/>
      <c r="X127" s="71"/>
      <c r="Y127" s="45"/>
      <c r="Z127" s="45"/>
      <c r="AA127" s="45"/>
    </row>
    <row r="128" spans="1:27" ht="15" customHeight="1" outlineLevel="1" x14ac:dyDescent="0.2">
      <c r="B128" s="2" t="s">
        <v>49</v>
      </c>
      <c r="C128" s="28">
        <v>671392</v>
      </c>
      <c r="D128" s="28">
        <v>91534</v>
      </c>
      <c r="E128" s="28">
        <v>61661</v>
      </c>
      <c r="F128" s="28">
        <v>59173</v>
      </c>
      <c r="G128" s="28">
        <v>16849</v>
      </c>
      <c r="H128" s="28">
        <v>7179</v>
      </c>
      <c r="I128" s="28">
        <v>10205</v>
      </c>
      <c r="J128" s="28">
        <v>3326</v>
      </c>
      <c r="K128" s="28">
        <v>2819</v>
      </c>
      <c r="L128" s="33">
        <v>0.43</v>
      </c>
      <c r="M128" s="29">
        <v>7.3</v>
      </c>
      <c r="N128" s="70" t="s">
        <v>37</v>
      </c>
      <c r="O128" s="31">
        <v>43632</v>
      </c>
      <c r="P128" s="31">
        <v>17</v>
      </c>
      <c r="Q128" s="31"/>
      <c r="R128" s="31"/>
      <c r="S128" s="71"/>
      <c r="T128" s="71"/>
      <c r="U128" s="71"/>
      <c r="V128" s="71"/>
      <c r="W128" s="71"/>
      <c r="X128" s="71"/>
      <c r="Y128" s="45"/>
      <c r="Z128" s="45"/>
      <c r="AA128" s="45"/>
    </row>
    <row r="129" spans="1:30" ht="15" customHeight="1" outlineLevel="1" x14ac:dyDescent="0.2">
      <c r="B129" s="2" t="s">
        <v>50</v>
      </c>
      <c r="C129" s="28">
        <v>555099</v>
      </c>
      <c r="D129" s="28">
        <v>76017</v>
      </c>
      <c r="E129" s="28">
        <v>49723</v>
      </c>
      <c r="F129" s="28">
        <v>47285</v>
      </c>
      <c r="G129" s="28">
        <v>15311</v>
      </c>
      <c r="H129" s="28">
        <v>5519</v>
      </c>
      <c r="I129" s="28">
        <v>8327</v>
      </c>
      <c r="J129" s="28">
        <v>2981</v>
      </c>
      <c r="K129" s="28">
        <v>2656</v>
      </c>
      <c r="L129" s="33">
        <v>0.4</v>
      </c>
      <c r="M129" s="29">
        <v>7.3</v>
      </c>
      <c r="N129" s="70" t="s">
        <v>37</v>
      </c>
      <c r="O129" s="31">
        <v>41014</v>
      </c>
      <c r="P129" s="31">
        <v>13</v>
      </c>
      <c r="Q129" s="31"/>
      <c r="R129" s="31"/>
      <c r="S129" s="71"/>
      <c r="T129" s="71"/>
      <c r="U129" s="71"/>
      <c r="V129" s="71"/>
      <c r="W129" s="71"/>
      <c r="X129" s="71"/>
      <c r="Y129" s="45"/>
      <c r="Z129" s="45"/>
      <c r="AA129" s="45"/>
    </row>
    <row r="130" spans="1:30" ht="15" customHeight="1" outlineLevel="1" x14ac:dyDescent="0.2">
      <c r="B130" s="2" t="s">
        <v>51</v>
      </c>
      <c r="C130" s="28">
        <v>591892</v>
      </c>
      <c r="D130" s="28">
        <v>80820</v>
      </c>
      <c r="E130" s="28">
        <v>56056</v>
      </c>
      <c r="F130" s="28">
        <v>53163</v>
      </c>
      <c r="G130" s="28">
        <v>13080</v>
      </c>
      <c r="H130" s="28">
        <v>4139</v>
      </c>
      <c r="I130" s="28">
        <v>8245</v>
      </c>
      <c r="J130" s="28">
        <v>3726</v>
      </c>
      <c r="K130" s="28">
        <v>3439</v>
      </c>
      <c r="L130" s="33">
        <v>0.44</v>
      </c>
      <c r="M130" s="29">
        <v>7.3</v>
      </c>
      <c r="N130" s="70" t="s">
        <v>37</v>
      </c>
      <c r="O130" s="31">
        <v>55056</v>
      </c>
      <c r="P130" s="31">
        <v>22</v>
      </c>
      <c r="Q130" s="31"/>
      <c r="R130" s="31"/>
      <c r="S130" s="73"/>
      <c r="T130" s="73"/>
      <c r="U130" s="73"/>
      <c r="V130" s="73"/>
      <c r="W130" s="73"/>
      <c r="X130" s="73"/>
      <c r="Y130" s="45"/>
      <c r="Z130" s="45"/>
      <c r="AA130" s="45"/>
    </row>
    <row r="131" spans="1:30" ht="15" customHeight="1" outlineLevel="1" x14ac:dyDescent="0.2">
      <c r="B131" s="2" t="s">
        <v>52</v>
      </c>
      <c r="C131" s="28">
        <v>641827</v>
      </c>
      <c r="D131" s="28">
        <v>88811</v>
      </c>
      <c r="E131" s="28">
        <v>64377</v>
      </c>
      <c r="F131" s="28">
        <v>60100</v>
      </c>
      <c r="G131" s="28">
        <v>13719</v>
      </c>
      <c r="H131" s="28">
        <v>4659</v>
      </c>
      <c r="I131" s="28">
        <v>8152</v>
      </c>
      <c r="J131" s="28">
        <v>3781</v>
      </c>
      <c r="K131" s="28">
        <v>2563</v>
      </c>
      <c r="L131" s="33">
        <v>0.56999999999999995</v>
      </c>
      <c r="M131" s="29">
        <v>7.2</v>
      </c>
      <c r="N131" s="70" t="s">
        <v>37</v>
      </c>
      <c r="O131" s="31">
        <v>94749</v>
      </c>
      <c r="P131" s="31">
        <v>42</v>
      </c>
      <c r="Q131" s="31"/>
      <c r="R131" s="31"/>
      <c r="S131" s="73"/>
      <c r="T131" s="73"/>
      <c r="U131" s="73"/>
      <c r="V131" s="73"/>
      <c r="W131" s="73"/>
      <c r="X131" s="73"/>
      <c r="Y131" s="45"/>
      <c r="Z131" s="45"/>
      <c r="AA131" s="45"/>
    </row>
    <row r="132" spans="1:30" ht="15" customHeight="1" outlineLevel="1" x14ac:dyDescent="0.2">
      <c r="B132" s="2" t="s">
        <v>53</v>
      </c>
      <c r="C132" s="28">
        <v>840115</v>
      </c>
      <c r="D132" s="28">
        <v>103058</v>
      </c>
      <c r="E132" s="28">
        <v>74883</v>
      </c>
      <c r="F132" s="28">
        <v>67564</v>
      </c>
      <c r="G132" s="28">
        <v>17678</v>
      </c>
      <c r="H132" s="28">
        <v>6919</v>
      </c>
      <c r="I132" s="28">
        <v>7905</v>
      </c>
      <c r="J132" s="28">
        <v>3567</v>
      </c>
      <c r="K132" s="28">
        <v>2592</v>
      </c>
      <c r="L132" s="33">
        <v>0.72</v>
      </c>
      <c r="M132" s="29">
        <v>8.1999999999999993</v>
      </c>
      <c r="N132" s="70" t="s">
        <v>37</v>
      </c>
      <c r="O132" s="31">
        <v>97095</v>
      </c>
      <c r="P132" s="31">
        <v>42</v>
      </c>
      <c r="Q132" s="31"/>
      <c r="R132" s="31"/>
      <c r="S132" s="73"/>
      <c r="T132" s="73"/>
      <c r="U132" s="73"/>
      <c r="V132" s="73"/>
      <c r="W132" s="73"/>
      <c r="X132" s="73"/>
      <c r="Y132" s="45"/>
      <c r="Z132" s="45"/>
      <c r="AA132" s="45"/>
    </row>
    <row r="133" spans="1:30" ht="15" customHeight="1" outlineLevel="1" x14ac:dyDescent="0.25">
      <c r="A133" s="74"/>
      <c r="B133" s="72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46"/>
      <c r="O133" s="28"/>
      <c r="P133" s="28"/>
      <c r="Q133" s="28"/>
      <c r="R133" s="28"/>
      <c r="S133" s="46"/>
      <c r="T133" s="46"/>
      <c r="U133" s="46"/>
      <c r="V133" s="46"/>
      <c r="W133" s="46"/>
      <c r="X133" s="46"/>
      <c r="Y133" s="45"/>
      <c r="Z133" s="45"/>
      <c r="AA133" s="45"/>
      <c r="AB133" s="28"/>
      <c r="AC133" s="28"/>
      <c r="AD133" s="28"/>
    </row>
    <row r="134" spans="1:30" ht="15" customHeight="1" outlineLevel="1" x14ac:dyDescent="0.2">
      <c r="A134" s="69">
        <v>2019</v>
      </c>
      <c r="B134" s="2" t="s">
        <v>42</v>
      </c>
      <c r="C134" s="28">
        <v>760150</v>
      </c>
      <c r="D134" s="28">
        <v>94244</v>
      </c>
      <c r="E134" s="28">
        <v>71877</v>
      </c>
      <c r="F134" s="28">
        <v>65434</v>
      </c>
      <c r="G134" s="28">
        <v>12603</v>
      </c>
      <c r="H134" s="28">
        <v>3772</v>
      </c>
      <c r="I134" s="28">
        <v>7877</v>
      </c>
      <c r="J134" s="28">
        <v>4152</v>
      </c>
      <c r="K134" s="28">
        <v>1887</v>
      </c>
      <c r="L134" s="33">
        <v>0.49</v>
      </c>
      <c r="M134" s="29">
        <v>8.1</v>
      </c>
      <c r="N134" s="70" t="s">
        <v>37</v>
      </c>
      <c r="O134" s="31">
        <v>128425</v>
      </c>
      <c r="P134" s="31">
        <v>52</v>
      </c>
      <c r="Q134" s="31"/>
      <c r="R134" s="31"/>
      <c r="Y134" s="45"/>
      <c r="Z134" s="45"/>
      <c r="AA134" s="45"/>
    </row>
    <row r="135" spans="1:30" ht="15" customHeight="1" outlineLevel="1" x14ac:dyDescent="0.2">
      <c r="B135" s="2" t="s">
        <v>43</v>
      </c>
      <c r="C135" s="28">
        <v>734223</v>
      </c>
      <c r="D135" s="28">
        <v>93209</v>
      </c>
      <c r="E135" s="28">
        <v>75440</v>
      </c>
      <c r="F135" s="28">
        <v>68922</v>
      </c>
      <c r="G135" s="28">
        <v>8297</v>
      </c>
      <c r="H135" s="28">
        <v>1698</v>
      </c>
      <c r="I135" s="28">
        <v>7369</v>
      </c>
      <c r="J135" s="28">
        <v>3769</v>
      </c>
      <c r="K135" s="28">
        <v>2103</v>
      </c>
      <c r="L135" s="33">
        <v>0.56000000000000005</v>
      </c>
      <c r="M135" s="29">
        <v>7.9</v>
      </c>
      <c r="N135" s="70" t="s">
        <v>37</v>
      </c>
      <c r="O135" s="31">
        <v>86084</v>
      </c>
      <c r="P135" s="31">
        <v>34</v>
      </c>
      <c r="Q135" s="31"/>
      <c r="R135" s="31"/>
      <c r="Y135" s="45"/>
      <c r="Z135" s="45"/>
      <c r="AA135" s="45"/>
    </row>
    <row r="136" spans="1:30" ht="15" customHeight="1" outlineLevel="1" x14ac:dyDescent="0.2">
      <c r="B136" s="2" t="s">
        <v>44</v>
      </c>
      <c r="C136" s="28">
        <v>755070</v>
      </c>
      <c r="D136" s="28">
        <v>106730</v>
      </c>
      <c r="E136" s="28">
        <v>90305</v>
      </c>
      <c r="F136" s="28">
        <v>83586</v>
      </c>
      <c r="G136" s="28">
        <v>7535</v>
      </c>
      <c r="H136" s="28">
        <v>742</v>
      </c>
      <c r="I136" s="28">
        <v>6550</v>
      </c>
      <c r="J136" s="28">
        <v>3557</v>
      </c>
      <c r="K136" s="28">
        <v>2340</v>
      </c>
      <c r="L136" s="33">
        <v>0.62</v>
      </c>
      <c r="M136" s="29">
        <v>7.1</v>
      </c>
      <c r="N136" s="70" t="s">
        <v>37</v>
      </c>
      <c r="O136" s="31">
        <v>78413</v>
      </c>
      <c r="P136" s="31">
        <v>32</v>
      </c>
      <c r="Q136" s="31"/>
      <c r="R136" s="31"/>
      <c r="Y136" s="45"/>
      <c r="Z136" s="45"/>
      <c r="AA136" s="45"/>
    </row>
    <row r="137" spans="1:30" ht="15" customHeight="1" outlineLevel="1" x14ac:dyDescent="0.2">
      <c r="B137" s="2" t="s">
        <v>45</v>
      </c>
      <c r="C137" s="28">
        <v>653775</v>
      </c>
      <c r="D137" s="28">
        <v>93953</v>
      </c>
      <c r="E137" s="28">
        <v>76678</v>
      </c>
      <c r="F137" s="28">
        <v>72681</v>
      </c>
      <c r="G137" s="28">
        <v>8493</v>
      </c>
      <c r="H137" s="28">
        <v>940</v>
      </c>
      <c r="I137" s="28">
        <v>6620</v>
      </c>
      <c r="J137" s="28">
        <v>3669</v>
      </c>
      <c r="K137" s="28">
        <v>2162</v>
      </c>
      <c r="L137" s="33">
        <v>0.6</v>
      </c>
      <c r="M137" s="29">
        <v>7</v>
      </c>
      <c r="N137" s="70" t="s">
        <v>37</v>
      </c>
      <c r="O137" s="31">
        <v>62513</v>
      </c>
      <c r="P137" s="31">
        <v>25</v>
      </c>
      <c r="Q137" s="31"/>
      <c r="R137" s="31"/>
      <c r="Y137" s="45"/>
      <c r="Z137" s="45"/>
      <c r="AA137" s="45"/>
    </row>
    <row r="138" spans="1:30" ht="15" customHeight="1" outlineLevel="1" x14ac:dyDescent="0.2">
      <c r="B138" s="2" t="s">
        <v>46</v>
      </c>
      <c r="C138" s="28">
        <v>610675</v>
      </c>
      <c r="D138" s="28">
        <v>88543</v>
      </c>
      <c r="E138" s="28">
        <v>69826</v>
      </c>
      <c r="F138" s="28">
        <v>67227</v>
      </c>
      <c r="G138" s="28">
        <v>8740</v>
      </c>
      <c r="H138" s="28">
        <v>651</v>
      </c>
      <c r="I138" s="28">
        <v>7301</v>
      </c>
      <c r="J138" s="28">
        <v>3633</v>
      </c>
      <c r="K138" s="28">
        <v>2676</v>
      </c>
      <c r="L138" s="33">
        <v>0.57999999999999996</v>
      </c>
      <c r="M138" s="29">
        <v>6.9</v>
      </c>
      <c r="N138" s="70" t="s">
        <v>37</v>
      </c>
      <c r="O138" s="31">
        <v>46099</v>
      </c>
      <c r="P138" s="31">
        <v>15</v>
      </c>
      <c r="Q138" s="31"/>
      <c r="R138" s="31"/>
      <c r="Y138" s="45"/>
      <c r="Z138" s="45"/>
      <c r="AA138" s="45"/>
    </row>
    <row r="139" spans="1:30" ht="15" customHeight="1" outlineLevel="1" x14ac:dyDescent="0.2">
      <c r="B139" s="2" t="s">
        <v>47</v>
      </c>
      <c r="C139" s="28">
        <v>691892</v>
      </c>
      <c r="D139" s="28">
        <v>98970</v>
      </c>
      <c r="E139" s="28">
        <v>79736</v>
      </c>
      <c r="F139" s="28">
        <v>77493</v>
      </c>
      <c r="G139" s="28">
        <v>9815</v>
      </c>
      <c r="H139" s="28">
        <v>725</v>
      </c>
      <c r="I139" s="28">
        <v>7279</v>
      </c>
      <c r="J139" s="28">
        <v>2951</v>
      </c>
      <c r="K139" s="28">
        <v>2140</v>
      </c>
      <c r="L139" s="33">
        <v>0.62</v>
      </c>
      <c r="M139" s="29">
        <v>7</v>
      </c>
      <c r="N139" s="70" t="s">
        <v>37</v>
      </c>
      <c r="O139" s="31">
        <v>33578</v>
      </c>
      <c r="P139" s="31">
        <v>9</v>
      </c>
      <c r="Q139" s="31"/>
      <c r="R139" s="31"/>
      <c r="Y139" s="45"/>
      <c r="Z139" s="45"/>
      <c r="AA139" s="45"/>
    </row>
    <row r="140" spans="1:30" ht="15" customHeight="1" outlineLevel="1" x14ac:dyDescent="0.2">
      <c r="B140" s="2" t="s">
        <v>48</v>
      </c>
      <c r="C140" s="28">
        <v>767980</v>
      </c>
      <c r="D140" s="28">
        <v>103464</v>
      </c>
      <c r="E140" s="28">
        <v>82417</v>
      </c>
      <c r="F140" s="28">
        <v>79725</v>
      </c>
      <c r="G140" s="28">
        <v>10121</v>
      </c>
      <c r="H140" s="28">
        <v>829</v>
      </c>
      <c r="I140" s="28">
        <v>8336</v>
      </c>
      <c r="J140" s="28">
        <v>3671</v>
      </c>
      <c r="K140" s="28">
        <v>2590</v>
      </c>
      <c r="L140" s="33">
        <v>0.6</v>
      </c>
      <c r="M140" s="29">
        <v>7.4</v>
      </c>
      <c r="N140" s="70" t="s">
        <v>37</v>
      </c>
      <c r="O140" s="31">
        <v>46952</v>
      </c>
      <c r="P140" s="31">
        <v>15</v>
      </c>
      <c r="Q140" s="31"/>
      <c r="R140" s="31"/>
      <c r="Y140" s="45"/>
      <c r="Z140" s="45"/>
      <c r="AA140" s="45"/>
    </row>
    <row r="141" spans="1:30" ht="15" customHeight="1" outlineLevel="1" x14ac:dyDescent="0.2">
      <c r="B141" s="2" t="s">
        <v>49</v>
      </c>
      <c r="C141" s="28">
        <v>687286</v>
      </c>
      <c r="D141" s="28">
        <v>96100</v>
      </c>
      <c r="E141" s="28">
        <v>73869</v>
      </c>
      <c r="F141" s="28">
        <v>70990</v>
      </c>
      <c r="G141" s="28">
        <v>9435</v>
      </c>
      <c r="H141" s="28">
        <v>1524</v>
      </c>
      <c r="I141" s="28">
        <v>10570</v>
      </c>
      <c r="J141" s="28">
        <v>3302</v>
      </c>
      <c r="K141" s="28">
        <v>2226</v>
      </c>
      <c r="L141" s="33">
        <v>0.55000000000000004</v>
      </c>
      <c r="M141" s="29">
        <v>7.2</v>
      </c>
      <c r="N141" s="70" t="s">
        <v>37</v>
      </c>
      <c r="O141" s="31">
        <v>38953</v>
      </c>
      <c r="P141" s="31">
        <v>15</v>
      </c>
      <c r="Q141" s="31"/>
      <c r="R141" s="31"/>
      <c r="Y141" s="45"/>
      <c r="Z141" s="45"/>
      <c r="AA141" s="45"/>
    </row>
    <row r="142" spans="1:30" ht="15" customHeight="1" outlineLevel="1" x14ac:dyDescent="0.2">
      <c r="B142" s="2" t="s">
        <v>50</v>
      </c>
      <c r="C142" s="28">
        <v>530368</v>
      </c>
      <c r="D142" s="28">
        <v>73628</v>
      </c>
      <c r="E142" s="28">
        <v>55012</v>
      </c>
      <c r="F142" s="28">
        <v>52401</v>
      </c>
      <c r="G142" s="28">
        <v>8607</v>
      </c>
      <c r="H142" s="28">
        <v>1011</v>
      </c>
      <c r="I142" s="28">
        <v>8207</v>
      </c>
      <c r="J142" s="28">
        <v>3031</v>
      </c>
      <c r="K142" s="28">
        <v>1802</v>
      </c>
      <c r="L142" s="33">
        <v>0.51</v>
      </c>
      <c r="M142" s="29">
        <v>7.2</v>
      </c>
      <c r="N142" s="70" t="s">
        <v>37</v>
      </c>
      <c r="O142" s="31">
        <v>34508</v>
      </c>
      <c r="P142" s="31">
        <v>11</v>
      </c>
      <c r="Q142" s="31"/>
      <c r="R142" s="31"/>
      <c r="Y142" s="45"/>
      <c r="Z142" s="45"/>
      <c r="AA142" s="45"/>
    </row>
    <row r="143" spans="1:30" ht="15" customHeight="1" outlineLevel="1" x14ac:dyDescent="0.2">
      <c r="B143" s="2" t="s">
        <v>51</v>
      </c>
      <c r="C143" s="28">
        <v>575063</v>
      </c>
      <c r="D143" s="28">
        <v>79389</v>
      </c>
      <c r="E143" s="28">
        <v>61466</v>
      </c>
      <c r="F143" s="28">
        <v>58432</v>
      </c>
      <c r="G143" s="28">
        <v>7280</v>
      </c>
      <c r="H143" s="28">
        <v>713</v>
      </c>
      <c r="I143" s="28">
        <v>7710</v>
      </c>
      <c r="J143" s="28">
        <v>3614</v>
      </c>
      <c r="K143" s="28">
        <v>2933</v>
      </c>
      <c r="L143" s="33">
        <v>0.55000000000000004</v>
      </c>
      <c r="M143" s="29">
        <v>7.2</v>
      </c>
      <c r="N143" s="70" t="s">
        <v>37</v>
      </c>
      <c r="O143" s="31">
        <v>53258</v>
      </c>
      <c r="P143" s="31">
        <v>24</v>
      </c>
      <c r="Q143" s="31"/>
      <c r="R143" s="31"/>
      <c r="Y143" s="45"/>
      <c r="Z143" s="45"/>
      <c r="AA143" s="45"/>
    </row>
    <row r="144" spans="1:30" ht="15" customHeight="1" outlineLevel="1" x14ac:dyDescent="0.2">
      <c r="B144" s="2" t="s">
        <v>52</v>
      </c>
      <c r="C144" s="28">
        <v>659556</v>
      </c>
      <c r="D144" s="28">
        <v>90001</v>
      </c>
      <c r="E144" s="28">
        <v>71732</v>
      </c>
      <c r="F144" s="28">
        <v>66767</v>
      </c>
      <c r="G144" s="28">
        <v>7307</v>
      </c>
      <c r="H144" s="28">
        <v>843</v>
      </c>
      <c r="I144" s="28">
        <v>8008</v>
      </c>
      <c r="J144" s="28">
        <v>4037</v>
      </c>
      <c r="K144" s="28">
        <v>2954</v>
      </c>
      <c r="L144" s="33">
        <v>0.56000000000000005</v>
      </c>
      <c r="M144" s="29">
        <v>7.3</v>
      </c>
      <c r="N144" s="70" t="s">
        <v>37</v>
      </c>
      <c r="O144" s="31">
        <v>96766</v>
      </c>
      <c r="P144" s="31">
        <v>42</v>
      </c>
      <c r="Q144" s="31"/>
      <c r="R144" s="31"/>
      <c r="Y144" s="45"/>
      <c r="Z144" s="45"/>
      <c r="AA144" s="45"/>
    </row>
    <row r="145" spans="1:29" ht="15" customHeight="1" outlineLevel="1" x14ac:dyDescent="0.2">
      <c r="B145" s="2" t="s">
        <v>53</v>
      </c>
      <c r="C145" s="28">
        <v>821810</v>
      </c>
      <c r="D145" s="28">
        <v>100713</v>
      </c>
      <c r="E145" s="28">
        <v>82145</v>
      </c>
      <c r="F145" s="28">
        <v>74630</v>
      </c>
      <c r="G145" s="28">
        <v>8446</v>
      </c>
      <c r="H145" s="28">
        <v>1510</v>
      </c>
      <c r="I145" s="28">
        <v>7477</v>
      </c>
      <c r="J145" s="28">
        <v>3560</v>
      </c>
      <c r="K145" s="28">
        <v>2645</v>
      </c>
      <c r="L145" s="33">
        <v>0.56000000000000005</v>
      </c>
      <c r="M145" s="29">
        <v>8.1999999999999993</v>
      </c>
      <c r="N145" s="70" t="s">
        <v>37</v>
      </c>
      <c r="O145" s="31">
        <v>126452</v>
      </c>
      <c r="P145" s="31">
        <v>50</v>
      </c>
      <c r="Q145" s="31"/>
      <c r="R145" s="31"/>
      <c r="Y145" s="45"/>
      <c r="Z145" s="45"/>
      <c r="AA145" s="45"/>
    </row>
    <row r="146" spans="1:29" ht="15" customHeight="1" x14ac:dyDescent="0.25">
      <c r="A146" s="74"/>
      <c r="B146" s="72"/>
      <c r="C146" s="28"/>
      <c r="D146" s="28"/>
      <c r="E146" s="28"/>
      <c r="F146" s="28"/>
      <c r="G146" s="28"/>
      <c r="H146" s="28"/>
      <c r="I146" s="28"/>
      <c r="J146" s="28"/>
      <c r="K146" s="28"/>
      <c r="L146" s="33"/>
      <c r="M146" s="30"/>
      <c r="N146" s="70"/>
      <c r="P146" s="28"/>
      <c r="Q146" s="28"/>
      <c r="R146" s="28"/>
      <c r="Y146" s="45"/>
      <c r="Z146" s="45"/>
      <c r="AA146" s="45"/>
    </row>
    <row r="147" spans="1:29" ht="15" customHeight="1" x14ac:dyDescent="0.2">
      <c r="A147" s="69">
        <v>2020</v>
      </c>
      <c r="B147" s="2" t="s">
        <v>42</v>
      </c>
      <c r="C147" s="28">
        <v>697854</v>
      </c>
      <c r="D147" s="28">
        <v>90623</v>
      </c>
      <c r="E147" s="46">
        <v>74766</v>
      </c>
      <c r="F147" s="28">
        <v>67817</v>
      </c>
      <c r="G147" s="28">
        <v>7343</v>
      </c>
      <c r="H147" s="28">
        <v>574</v>
      </c>
      <c r="I147" s="28">
        <v>6899</v>
      </c>
      <c r="J147" s="28">
        <v>3499</v>
      </c>
      <c r="K147" s="28">
        <v>1615</v>
      </c>
      <c r="L147" s="33">
        <v>0.56999999999999995</v>
      </c>
      <c r="M147" s="75">
        <f>+C147/D147</f>
        <v>7.7006278759255373</v>
      </c>
      <c r="N147" s="70" t="s">
        <v>37</v>
      </c>
      <c r="O147" s="31">
        <v>112614</v>
      </c>
      <c r="P147" s="31">
        <v>44</v>
      </c>
      <c r="Q147" s="31"/>
      <c r="R147" s="31"/>
      <c r="S147" s="23"/>
      <c r="T147" s="23"/>
      <c r="U147" s="23"/>
      <c r="V147" s="23"/>
      <c r="W147" s="23"/>
      <c r="X147" s="23"/>
      <c r="Y147" s="45"/>
      <c r="Z147" s="45"/>
      <c r="AA147" s="45"/>
      <c r="AC147" s="76">
        <f t="shared" ref="AC147:AC158" si="50">+D147/D134</f>
        <v>0.96157845592292346</v>
      </c>
    </row>
    <row r="148" spans="1:29" ht="15" customHeight="1" x14ac:dyDescent="0.2">
      <c r="A148" s="49"/>
      <c r="B148" s="2" t="s">
        <v>43</v>
      </c>
      <c r="C148" s="28">
        <v>723751</v>
      </c>
      <c r="D148" s="28">
        <v>95287</v>
      </c>
      <c r="E148" s="28">
        <v>81071</v>
      </c>
      <c r="F148" s="28">
        <v>73419</v>
      </c>
      <c r="G148" s="28">
        <v>5433</v>
      </c>
      <c r="H148" s="28">
        <v>435</v>
      </c>
      <c r="I148" s="28">
        <v>6996</v>
      </c>
      <c r="J148" s="28">
        <v>3818</v>
      </c>
      <c r="K148" s="28">
        <v>1787</v>
      </c>
      <c r="L148" s="33">
        <v>0.6</v>
      </c>
      <c r="M148" s="75">
        <f>+C148/D148</f>
        <v>7.5954852183403823</v>
      </c>
      <c r="N148" s="70" t="s">
        <v>37</v>
      </c>
      <c r="O148" s="31">
        <v>96751</v>
      </c>
      <c r="P148" s="31">
        <v>36</v>
      </c>
      <c r="Q148" s="31"/>
      <c r="R148" s="31"/>
      <c r="S148" s="23"/>
      <c r="T148" s="23"/>
      <c r="U148" s="23"/>
      <c r="V148" s="23"/>
      <c r="W148" s="23"/>
      <c r="X148" s="23"/>
      <c r="Y148" s="45"/>
      <c r="Z148" s="45"/>
      <c r="AA148" s="45"/>
      <c r="AC148" s="76">
        <f t="shared" si="50"/>
        <v>1.0222939844864767</v>
      </c>
    </row>
    <row r="149" spans="1:29" ht="15" customHeight="1" x14ac:dyDescent="0.2">
      <c r="A149" s="49"/>
      <c r="B149" s="2" t="s">
        <v>44</v>
      </c>
      <c r="C149" s="28">
        <v>302136</v>
      </c>
      <c r="D149" s="28">
        <v>42842</v>
      </c>
      <c r="E149" s="28">
        <v>37311</v>
      </c>
      <c r="F149" s="28">
        <v>33941</v>
      </c>
      <c r="G149" s="28">
        <v>1839</v>
      </c>
      <c r="H149" s="28">
        <v>135</v>
      </c>
      <c r="I149" s="28">
        <v>2710</v>
      </c>
      <c r="J149" s="28">
        <v>1695</v>
      </c>
      <c r="K149" s="28">
        <v>982</v>
      </c>
      <c r="L149" s="33">
        <v>0.64</v>
      </c>
      <c r="M149" s="75">
        <f>+C149/D149</f>
        <v>7.052331823911115</v>
      </c>
      <c r="N149" s="70" t="s">
        <v>37</v>
      </c>
      <c r="O149" s="31">
        <v>46019</v>
      </c>
      <c r="P149" s="31">
        <v>18</v>
      </c>
      <c r="Q149" s="31"/>
      <c r="R149" s="31"/>
      <c r="S149" s="23"/>
      <c r="T149" s="23"/>
      <c r="U149" s="23"/>
      <c r="V149" s="23"/>
      <c r="W149" s="23"/>
      <c r="X149" s="23"/>
      <c r="Y149" s="45"/>
      <c r="Z149" s="45"/>
      <c r="AA149" s="45"/>
      <c r="AC149" s="76">
        <f t="shared" si="50"/>
        <v>0.40140541553452636</v>
      </c>
    </row>
    <row r="150" spans="1:29" ht="15" customHeight="1" x14ac:dyDescent="0.2">
      <c r="B150" s="2" t="s">
        <v>45</v>
      </c>
      <c r="C150" s="28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33">
        <v>0</v>
      </c>
      <c r="M150" s="75"/>
      <c r="N150" s="70" t="s">
        <v>37</v>
      </c>
      <c r="O150" s="31">
        <v>0</v>
      </c>
      <c r="P150" s="31">
        <v>0</v>
      </c>
      <c r="Q150" s="31"/>
      <c r="R150" s="31"/>
      <c r="S150" s="23"/>
      <c r="T150" s="23"/>
      <c r="U150" s="23"/>
      <c r="V150" s="23"/>
      <c r="W150" s="23"/>
      <c r="X150" s="23"/>
      <c r="Y150" s="45"/>
      <c r="Z150" s="45"/>
      <c r="AA150" s="45"/>
      <c r="AC150" s="76">
        <f t="shared" si="50"/>
        <v>0</v>
      </c>
    </row>
    <row r="151" spans="1:29" ht="15" customHeight="1" x14ac:dyDescent="0.2">
      <c r="B151" s="2" t="s">
        <v>46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33">
        <v>0</v>
      </c>
      <c r="M151" s="75"/>
      <c r="N151" s="70" t="s">
        <v>37</v>
      </c>
      <c r="O151" s="31">
        <v>0</v>
      </c>
      <c r="P151" s="31">
        <v>0</v>
      </c>
      <c r="Q151" s="31"/>
      <c r="R151" s="31"/>
      <c r="S151" s="23"/>
      <c r="T151" s="23"/>
      <c r="U151" s="23"/>
      <c r="V151" s="23"/>
      <c r="W151" s="23"/>
      <c r="X151" s="23"/>
      <c r="Y151" s="45"/>
      <c r="Z151" s="45"/>
      <c r="AA151" s="45"/>
      <c r="AC151" s="76">
        <f t="shared" si="50"/>
        <v>0</v>
      </c>
    </row>
    <row r="152" spans="1:29" ht="15" customHeight="1" x14ac:dyDescent="0.2">
      <c r="B152" s="2" t="s">
        <v>47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33">
        <v>0</v>
      </c>
      <c r="M152" s="75"/>
      <c r="N152" s="70" t="s">
        <v>37</v>
      </c>
      <c r="O152" s="31">
        <v>0</v>
      </c>
      <c r="P152" s="31">
        <v>0</v>
      </c>
      <c r="Q152" s="31"/>
      <c r="R152" s="31"/>
      <c r="S152" s="23"/>
      <c r="T152" s="23"/>
      <c r="U152" s="23"/>
      <c r="V152" s="23"/>
      <c r="W152" s="23"/>
      <c r="X152" s="23"/>
      <c r="Y152" s="45"/>
      <c r="Z152" s="45"/>
      <c r="AA152" s="45"/>
      <c r="AC152" s="76">
        <f t="shared" si="50"/>
        <v>0</v>
      </c>
    </row>
    <row r="153" spans="1:29" ht="15" customHeight="1" x14ac:dyDescent="0.2">
      <c r="B153" s="2" t="s">
        <v>48</v>
      </c>
      <c r="C153" s="28">
        <v>128368</v>
      </c>
      <c r="D153" s="28">
        <v>12921</v>
      </c>
      <c r="E153" s="28">
        <v>9969</v>
      </c>
      <c r="F153" s="28">
        <v>9931</v>
      </c>
      <c r="G153" s="28">
        <v>62</v>
      </c>
      <c r="H153" s="28">
        <v>26</v>
      </c>
      <c r="I153" s="28">
        <v>2145</v>
      </c>
      <c r="J153" s="28">
        <v>1561</v>
      </c>
      <c r="K153" s="28">
        <v>745</v>
      </c>
      <c r="L153" s="33">
        <v>0.61</v>
      </c>
      <c r="M153" s="75">
        <f t="shared" ref="M153:M158" si="51">+C153/D153</f>
        <v>9.9348347651110593</v>
      </c>
      <c r="N153" s="70" t="s">
        <v>37</v>
      </c>
      <c r="O153" s="31">
        <v>0</v>
      </c>
      <c r="P153" s="31">
        <v>0</v>
      </c>
      <c r="Q153" s="31"/>
      <c r="R153" s="31"/>
      <c r="S153" s="23"/>
      <c r="T153" s="23"/>
      <c r="U153" s="23"/>
      <c r="V153" s="23"/>
      <c r="W153" s="23"/>
      <c r="X153" s="23"/>
      <c r="Y153" s="45"/>
      <c r="Z153" s="45"/>
      <c r="AA153" s="45"/>
      <c r="AC153" s="76">
        <f t="shared" si="50"/>
        <v>0.12488401762932035</v>
      </c>
    </row>
    <row r="154" spans="1:29" ht="15" customHeight="1" x14ac:dyDescent="0.2">
      <c r="B154" s="2" t="s">
        <v>49</v>
      </c>
      <c r="C154" s="28">
        <v>135990</v>
      </c>
      <c r="D154" s="28">
        <v>17420</v>
      </c>
      <c r="E154" s="28">
        <v>15506</v>
      </c>
      <c r="F154" s="28">
        <v>15342</v>
      </c>
      <c r="G154" s="28">
        <v>25</v>
      </c>
      <c r="H154" s="28">
        <v>8</v>
      </c>
      <c r="I154" s="28">
        <v>1383</v>
      </c>
      <c r="J154" s="28">
        <v>725</v>
      </c>
      <c r="K154" s="28">
        <v>506</v>
      </c>
      <c r="L154" s="33">
        <v>0.78</v>
      </c>
      <c r="M154" s="75">
        <f t="shared" si="51"/>
        <v>7.8065442020665898</v>
      </c>
      <c r="N154" s="70" t="s">
        <v>37</v>
      </c>
      <c r="O154" s="31">
        <v>0</v>
      </c>
      <c r="P154" s="31">
        <v>0</v>
      </c>
      <c r="Q154" s="31"/>
      <c r="R154" s="31"/>
      <c r="S154" s="23"/>
      <c r="T154" s="23"/>
      <c r="U154" s="23"/>
      <c r="V154" s="23"/>
      <c r="W154" s="23"/>
      <c r="X154" s="23"/>
      <c r="Y154" s="45"/>
      <c r="Z154" s="45"/>
      <c r="AA154" s="45"/>
      <c r="AC154" s="76">
        <f t="shared" si="50"/>
        <v>0.18126951092611862</v>
      </c>
    </row>
    <row r="155" spans="1:29" ht="15" customHeight="1" x14ac:dyDescent="0.2">
      <c r="B155" s="2" t="s">
        <v>50</v>
      </c>
      <c r="C155" s="28">
        <v>112484</v>
      </c>
      <c r="D155" s="28">
        <v>14697</v>
      </c>
      <c r="E155" s="28">
        <v>13576</v>
      </c>
      <c r="F155" s="28">
        <v>13535</v>
      </c>
      <c r="G155" s="28">
        <v>30</v>
      </c>
      <c r="H155" s="28">
        <v>2</v>
      </c>
      <c r="I155" s="28">
        <v>784</v>
      </c>
      <c r="J155" s="28">
        <v>311</v>
      </c>
      <c r="K155" s="28">
        <v>307</v>
      </c>
      <c r="L155" s="33">
        <v>0.85</v>
      </c>
      <c r="M155" s="75">
        <f t="shared" si="51"/>
        <v>7.6535347349799281</v>
      </c>
      <c r="N155" s="70" t="s">
        <v>37</v>
      </c>
      <c r="O155" s="31">
        <v>0</v>
      </c>
      <c r="P155" s="31">
        <v>0</v>
      </c>
      <c r="Q155" s="31"/>
      <c r="R155" s="31"/>
      <c r="S155" s="23"/>
      <c r="T155" s="23"/>
      <c r="U155" s="23"/>
      <c r="V155" s="23"/>
      <c r="W155" s="23"/>
      <c r="X155" s="23"/>
      <c r="Y155" s="45"/>
      <c r="Z155" s="45"/>
      <c r="AA155" s="45"/>
      <c r="AC155" s="76">
        <f t="shared" si="50"/>
        <v>0.19961156081925355</v>
      </c>
    </row>
    <row r="156" spans="1:29" ht="15" customHeight="1" x14ac:dyDescent="0.2">
      <c r="B156" s="2" t="s">
        <v>51</v>
      </c>
      <c r="C156" s="28">
        <v>171461</v>
      </c>
      <c r="D156" s="28">
        <v>21882</v>
      </c>
      <c r="E156" s="28">
        <v>20403</v>
      </c>
      <c r="F156" s="28">
        <v>20326</v>
      </c>
      <c r="G156" s="28">
        <v>22</v>
      </c>
      <c r="H156" s="28">
        <v>2</v>
      </c>
      <c r="I156" s="28">
        <v>1041</v>
      </c>
      <c r="J156" s="28">
        <v>530</v>
      </c>
      <c r="K156" s="28">
        <v>416</v>
      </c>
      <c r="L156" s="33">
        <v>0.86</v>
      </c>
      <c r="M156" s="75">
        <f t="shared" si="51"/>
        <v>7.835709715748103</v>
      </c>
      <c r="N156" s="70" t="s">
        <v>37</v>
      </c>
      <c r="O156" s="31">
        <v>0</v>
      </c>
      <c r="P156" s="31">
        <v>0</v>
      </c>
      <c r="Q156" s="31"/>
      <c r="R156" s="31"/>
      <c r="S156" s="23"/>
      <c r="T156" s="23"/>
      <c r="U156" s="23"/>
      <c r="V156" s="23"/>
      <c r="W156" s="23"/>
      <c r="X156" s="23"/>
      <c r="Y156" s="45"/>
      <c r="Z156" s="45"/>
      <c r="AA156" s="45"/>
      <c r="AC156" s="76">
        <f t="shared" si="50"/>
        <v>0.27563012508030077</v>
      </c>
    </row>
    <row r="157" spans="1:29" ht="15" customHeight="1" x14ac:dyDescent="0.2">
      <c r="B157" s="2" t="s">
        <v>52</v>
      </c>
      <c r="C157" s="28">
        <v>234279</v>
      </c>
      <c r="D157" s="77">
        <v>29714</v>
      </c>
      <c r="E157" s="28">
        <v>27637</v>
      </c>
      <c r="F157" s="28">
        <v>27243</v>
      </c>
      <c r="G157" s="28">
        <v>29</v>
      </c>
      <c r="H157" s="28">
        <v>12</v>
      </c>
      <c r="I157" s="28">
        <v>1372</v>
      </c>
      <c r="J157" s="28">
        <v>854</v>
      </c>
      <c r="K157" s="28">
        <v>676</v>
      </c>
      <c r="L157" s="33">
        <v>0.85</v>
      </c>
      <c r="M157" s="75">
        <f t="shared" si="51"/>
        <v>7.8844652352426463</v>
      </c>
      <c r="N157" s="70" t="s">
        <v>37</v>
      </c>
      <c r="O157" s="31">
        <v>0</v>
      </c>
      <c r="P157" s="31">
        <v>0</v>
      </c>
      <c r="Q157" s="31"/>
      <c r="R157" s="31"/>
      <c r="S157" s="23"/>
      <c r="T157" s="23"/>
      <c r="U157" s="23"/>
      <c r="V157" s="23"/>
      <c r="W157" s="23"/>
      <c r="X157" s="23"/>
      <c r="Y157" s="45"/>
      <c r="Z157" s="45"/>
      <c r="AA157" s="45"/>
      <c r="AC157" s="76">
        <f t="shared" si="50"/>
        <v>0.33015188720125332</v>
      </c>
    </row>
    <row r="158" spans="1:29" ht="15" customHeight="1" x14ac:dyDescent="0.2">
      <c r="B158" s="2" t="s">
        <v>53</v>
      </c>
      <c r="C158" s="28">
        <v>389305</v>
      </c>
      <c r="D158" s="77">
        <v>42936</v>
      </c>
      <c r="E158" s="28">
        <v>34700</v>
      </c>
      <c r="F158" s="28">
        <v>33753</v>
      </c>
      <c r="G158" s="28">
        <v>2034</v>
      </c>
      <c r="H158" s="28">
        <v>24</v>
      </c>
      <c r="I158" s="28">
        <v>4871</v>
      </c>
      <c r="J158" s="28">
        <v>2981</v>
      </c>
      <c r="K158" s="28">
        <v>1331</v>
      </c>
      <c r="L158" s="33"/>
      <c r="M158" s="75">
        <f t="shared" si="51"/>
        <v>9.0670998695733189</v>
      </c>
      <c r="N158" s="70" t="s">
        <v>37</v>
      </c>
      <c r="O158" s="31">
        <v>0</v>
      </c>
      <c r="P158" s="31">
        <v>0</v>
      </c>
      <c r="Q158" s="31"/>
      <c r="R158" s="31"/>
      <c r="S158" s="23"/>
      <c r="T158" s="23"/>
      <c r="U158" s="23"/>
      <c r="V158" s="23"/>
      <c r="W158" s="23"/>
      <c r="X158" s="23"/>
      <c r="Y158" s="45"/>
      <c r="Z158" s="45"/>
      <c r="AA158" s="45"/>
      <c r="AC158" s="76">
        <f t="shared" si="50"/>
        <v>0.42632033600428942</v>
      </c>
    </row>
    <row r="159" spans="1:29" ht="15" customHeight="1" x14ac:dyDescent="0.2">
      <c r="A159" s="74"/>
      <c r="B159" s="72"/>
      <c r="C159" s="28"/>
      <c r="D159" s="28"/>
      <c r="E159" s="28"/>
      <c r="F159" s="28"/>
      <c r="G159" s="28"/>
      <c r="H159" s="28"/>
      <c r="I159" s="28"/>
      <c r="J159" s="28"/>
      <c r="K159" s="28"/>
      <c r="L159" s="33"/>
      <c r="M159" s="75"/>
      <c r="N159" s="70"/>
      <c r="P159" s="28"/>
      <c r="Q159" s="28"/>
      <c r="R159" s="28"/>
      <c r="Y159" s="45"/>
      <c r="Z159" s="45"/>
      <c r="AA159" s="45"/>
    </row>
    <row r="160" spans="1:29" ht="15" customHeight="1" x14ac:dyDescent="0.2">
      <c r="A160" s="69">
        <v>2021</v>
      </c>
      <c r="B160" s="2" t="s">
        <v>42</v>
      </c>
      <c r="C160" s="28">
        <v>305365</v>
      </c>
      <c r="D160" s="28">
        <v>31368</v>
      </c>
      <c r="E160" s="46">
        <v>26865</v>
      </c>
      <c r="F160" s="28">
        <v>26224</v>
      </c>
      <c r="G160" s="28">
        <v>1776</v>
      </c>
      <c r="H160" s="28">
        <v>25</v>
      </c>
      <c r="I160" s="28">
        <v>1843</v>
      </c>
      <c r="J160" s="28">
        <v>1051</v>
      </c>
      <c r="K160" s="77">
        <v>884</v>
      </c>
      <c r="L160" s="33">
        <v>0.7</v>
      </c>
      <c r="M160" s="75">
        <f t="shared" ref="M160:M171" si="52">+C160/D160</f>
        <v>9.7349209385360869</v>
      </c>
      <c r="N160" s="70" t="s">
        <v>37</v>
      </c>
      <c r="O160" s="31">
        <v>0</v>
      </c>
      <c r="P160" s="31">
        <v>0</v>
      </c>
      <c r="Q160" s="31"/>
      <c r="R160" s="31"/>
      <c r="S160" s="78">
        <v>142.9</v>
      </c>
      <c r="T160" s="78"/>
      <c r="U160" s="78"/>
      <c r="V160" s="78"/>
      <c r="W160" s="78"/>
      <c r="X160" s="78"/>
      <c r="Y160" s="45"/>
      <c r="Z160" s="45"/>
      <c r="AA160" s="45"/>
      <c r="AC160" s="76"/>
    </row>
    <row r="161" spans="1:29" ht="15" customHeight="1" x14ac:dyDescent="0.2">
      <c r="A161" s="49"/>
      <c r="B161" s="2" t="s">
        <v>43</v>
      </c>
      <c r="C161" s="28">
        <v>264598</v>
      </c>
      <c r="D161" s="28">
        <v>31982</v>
      </c>
      <c r="E161" s="28">
        <v>27861</v>
      </c>
      <c r="F161" s="28">
        <v>27791</v>
      </c>
      <c r="G161" s="28">
        <v>1283</v>
      </c>
      <c r="H161" s="28">
        <v>15</v>
      </c>
      <c r="I161" s="28">
        <v>1978</v>
      </c>
      <c r="J161" s="28">
        <v>1190</v>
      </c>
      <c r="K161" s="28">
        <v>860</v>
      </c>
      <c r="L161" s="33">
        <v>0.76</v>
      </c>
      <c r="M161" s="75">
        <f t="shared" si="52"/>
        <v>8.273341254455632</v>
      </c>
      <c r="N161" s="70" t="s">
        <v>37</v>
      </c>
      <c r="O161" s="31">
        <v>0</v>
      </c>
      <c r="P161" s="31">
        <v>0</v>
      </c>
      <c r="Q161" s="31"/>
      <c r="R161" s="31"/>
      <c r="S161" s="78">
        <v>139</v>
      </c>
      <c r="T161" s="78"/>
      <c r="U161" s="78"/>
      <c r="V161" s="78"/>
      <c r="W161" s="78"/>
      <c r="X161" s="78"/>
      <c r="Y161" s="45"/>
      <c r="Z161" s="45"/>
      <c r="AA161" s="45"/>
      <c r="AC161" s="76"/>
    </row>
    <row r="162" spans="1:29" ht="15" customHeight="1" x14ac:dyDescent="0.2">
      <c r="A162" s="49"/>
      <c r="B162" s="2" t="s">
        <v>44</v>
      </c>
      <c r="C162" s="28">
        <v>367269</v>
      </c>
      <c r="D162" s="28">
        <v>48967</v>
      </c>
      <c r="E162" s="28">
        <v>43505</v>
      </c>
      <c r="F162" s="28">
        <v>43420</v>
      </c>
      <c r="G162" s="28">
        <v>1895</v>
      </c>
      <c r="H162" s="28">
        <v>47</v>
      </c>
      <c r="I162" s="28">
        <v>2538</v>
      </c>
      <c r="J162" s="28">
        <v>1580</v>
      </c>
      <c r="K162" s="28">
        <v>1029</v>
      </c>
      <c r="L162" s="33">
        <v>0.79</v>
      </c>
      <c r="M162" s="75">
        <f t="shared" si="52"/>
        <v>7.5003369616272186</v>
      </c>
      <c r="N162" s="70" t="s">
        <v>37</v>
      </c>
      <c r="O162" s="31">
        <v>0</v>
      </c>
      <c r="P162" s="31">
        <v>0</v>
      </c>
      <c r="Q162" s="31"/>
      <c r="R162" s="31"/>
      <c r="S162" s="78">
        <v>178.9</v>
      </c>
      <c r="T162" s="78"/>
      <c r="U162" s="78"/>
      <c r="V162" s="78"/>
      <c r="W162" s="78"/>
      <c r="X162" s="78"/>
      <c r="Y162" s="45"/>
      <c r="Z162" s="45"/>
      <c r="AA162" s="45"/>
      <c r="AC162" s="76"/>
    </row>
    <row r="163" spans="1:29" ht="15" customHeight="1" x14ac:dyDescent="0.2">
      <c r="B163" s="2" t="s">
        <v>45</v>
      </c>
      <c r="C163" s="28">
        <v>420484</v>
      </c>
      <c r="D163" s="28">
        <v>58774</v>
      </c>
      <c r="E163" s="28">
        <v>53594</v>
      </c>
      <c r="F163" s="28">
        <v>53511</v>
      </c>
      <c r="G163" s="28">
        <v>1655</v>
      </c>
      <c r="H163" s="28">
        <v>9</v>
      </c>
      <c r="I163" s="28">
        <v>2530</v>
      </c>
      <c r="J163" s="28">
        <v>1795</v>
      </c>
      <c r="K163" s="28">
        <v>995</v>
      </c>
      <c r="L163" s="33">
        <v>0.83</v>
      </c>
      <c r="M163" s="75">
        <f t="shared" si="52"/>
        <v>7.1542518800830299</v>
      </c>
      <c r="N163" s="70" t="s">
        <v>37</v>
      </c>
      <c r="O163" s="31">
        <v>0</v>
      </c>
      <c r="P163" s="31">
        <v>0</v>
      </c>
      <c r="Q163" s="31"/>
      <c r="R163" s="31"/>
      <c r="S163" s="78">
        <v>196.4</v>
      </c>
      <c r="T163" s="78"/>
      <c r="U163" s="78"/>
      <c r="V163" s="78"/>
      <c r="W163" s="78"/>
      <c r="X163" s="78"/>
      <c r="Y163" s="45"/>
      <c r="Z163" s="45"/>
      <c r="AA163" s="45"/>
      <c r="AC163" s="76"/>
    </row>
    <row r="164" spans="1:29" ht="15" customHeight="1" x14ac:dyDescent="0.2">
      <c r="B164" s="2" t="s">
        <v>46</v>
      </c>
      <c r="C164" s="28">
        <v>474394</v>
      </c>
      <c r="D164" s="28">
        <v>70683</v>
      </c>
      <c r="E164" s="28">
        <v>63071</v>
      </c>
      <c r="F164" s="28">
        <v>62954</v>
      </c>
      <c r="G164" s="28">
        <v>1772</v>
      </c>
      <c r="H164" s="28">
        <v>15</v>
      </c>
      <c r="I164" s="28">
        <v>3053</v>
      </c>
      <c r="J164" s="28">
        <v>2097</v>
      </c>
      <c r="K164" s="28">
        <v>2787</v>
      </c>
      <c r="L164" s="33">
        <v>0.8</v>
      </c>
      <c r="M164" s="75">
        <f t="shared" si="52"/>
        <v>6.7115713820862162</v>
      </c>
      <c r="N164" s="70" t="s">
        <v>37</v>
      </c>
      <c r="O164" s="31">
        <v>0</v>
      </c>
      <c r="P164" s="31">
        <v>0</v>
      </c>
      <c r="Q164" s="31"/>
      <c r="R164" s="31"/>
      <c r="S164" s="78">
        <v>202.5</v>
      </c>
      <c r="T164" s="78"/>
      <c r="U164" s="78"/>
      <c r="V164" s="78"/>
      <c r="W164" s="78"/>
      <c r="X164" s="78"/>
      <c r="Y164" s="45"/>
      <c r="Z164" s="45"/>
      <c r="AA164" s="45"/>
      <c r="AC164" s="76"/>
    </row>
    <row r="165" spans="1:29" ht="15" customHeight="1" x14ac:dyDescent="0.2">
      <c r="B165" s="2" t="s">
        <v>47</v>
      </c>
      <c r="C165" s="28">
        <v>587643</v>
      </c>
      <c r="D165" s="28">
        <v>84592</v>
      </c>
      <c r="E165" s="28">
        <v>75869</v>
      </c>
      <c r="F165" s="28">
        <v>75727</v>
      </c>
      <c r="G165" s="28">
        <v>2807</v>
      </c>
      <c r="H165" s="28">
        <v>54</v>
      </c>
      <c r="I165" s="28">
        <v>3794</v>
      </c>
      <c r="J165" s="28">
        <v>2682</v>
      </c>
      <c r="K165" s="28">
        <v>2122</v>
      </c>
      <c r="L165" s="33">
        <v>0.8</v>
      </c>
      <c r="M165" s="75">
        <f t="shared" si="52"/>
        <v>6.9467916587857008</v>
      </c>
      <c r="N165" s="70" t="s">
        <v>37</v>
      </c>
      <c r="O165" s="31">
        <v>1589</v>
      </c>
      <c r="P165" s="31">
        <v>4</v>
      </c>
      <c r="Q165" s="31"/>
      <c r="R165" s="31"/>
      <c r="S165" s="78">
        <v>236.7</v>
      </c>
      <c r="T165" s="78"/>
      <c r="U165" s="78"/>
      <c r="V165" s="78"/>
      <c r="W165" s="78"/>
      <c r="X165" s="78"/>
      <c r="Y165" s="45"/>
      <c r="Z165" s="45"/>
      <c r="AA165" s="45"/>
      <c r="AC165" s="76"/>
    </row>
    <row r="166" spans="1:29" ht="15" customHeight="1" x14ac:dyDescent="0.2">
      <c r="B166" s="2" t="s">
        <v>48</v>
      </c>
      <c r="C166" s="28">
        <v>731480</v>
      </c>
      <c r="D166" s="28">
        <v>100178</v>
      </c>
      <c r="E166" s="28">
        <v>87142</v>
      </c>
      <c r="F166" s="28">
        <v>86789</v>
      </c>
      <c r="G166" s="28">
        <v>3636</v>
      </c>
      <c r="H166" s="28">
        <v>154</v>
      </c>
      <c r="I166" s="28">
        <v>6692</v>
      </c>
      <c r="J166" s="28">
        <v>5091</v>
      </c>
      <c r="K166" s="28">
        <v>2708</v>
      </c>
      <c r="L166" s="33">
        <v>0.75</v>
      </c>
      <c r="M166" s="75">
        <f t="shared" si="52"/>
        <v>7.3018027910319629</v>
      </c>
      <c r="N166" s="70" t="s">
        <v>37</v>
      </c>
      <c r="O166" s="31">
        <v>6930</v>
      </c>
      <c r="P166" s="31">
        <v>4</v>
      </c>
      <c r="Q166" s="31"/>
      <c r="R166" s="31"/>
      <c r="S166" s="78">
        <v>269.3</v>
      </c>
      <c r="T166" s="78"/>
      <c r="U166" s="78"/>
      <c r="V166" s="78"/>
      <c r="W166" s="78"/>
      <c r="X166" s="78"/>
      <c r="Y166" s="45"/>
      <c r="Z166" s="45"/>
      <c r="AA166" s="45"/>
      <c r="AC166" s="76"/>
    </row>
    <row r="167" spans="1:29" ht="15" customHeight="1" x14ac:dyDescent="0.2">
      <c r="B167" s="2" t="s">
        <v>49</v>
      </c>
      <c r="C167" s="28">
        <v>567256</v>
      </c>
      <c r="D167" s="28">
        <v>80230</v>
      </c>
      <c r="E167" s="28">
        <v>68718</v>
      </c>
      <c r="F167" s="28">
        <v>68245</v>
      </c>
      <c r="G167" s="28">
        <v>3417</v>
      </c>
      <c r="H167" s="28">
        <v>223</v>
      </c>
      <c r="I167" s="28">
        <v>6136</v>
      </c>
      <c r="J167" s="28">
        <v>4411</v>
      </c>
      <c r="K167" s="28">
        <v>1959</v>
      </c>
      <c r="L167" s="33">
        <v>0.73</v>
      </c>
      <c r="M167" s="75">
        <f t="shared" si="52"/>
        <v>7.0703726785491714</v>
      </c>
      <c r="N167" s="70" t="s">
        <v>37</v>
      </c>
      <c r="O167" s="31">
        <v>12342</v>
      </c>
      <c r="P167" s="31">
        <v>9</v>
      </c>
      <c r="Q167" s="31"/>
      <c r="R167" s="31"/>
      <c r="S167" s="78">
        <v>263.8</v>
      </c>
      <c r="T167" s="78"/>
      <c r="U167" s="78"/>
      <c r="V167" s="78"/>
      <c r="W167" s="78"/>
      <c r="X167" s="78"/>
      <c r="Y167" s="45"/>
      <c r="Z167" s="45"/>
      <c r="AA167" s="45"/>
      <c r="AC167" s="76"/>
    </row>
    <row r="168" spans="1:29" ht="15" customHeight="1" x14ac:dyDescent="0.2">
      <c r="B168" s="2" t="s">
        <v>50</v>
      </c>
      <c r="C168" s="28">
        <v>427898</v>
      </c>
      <c r="D168" s="28">
        <v>60293</v>
      </c>
      <c r="E168" s="28">
        <v>48225</v>
      </c>
      <c r="F168" s="28">
        <v>47536</v>
      </c>
      <c r="G168" s="28">
        <v>5158</v>
      </c>
      <c r="H168" s="28">
        <v>127</v>
      </c>
      <c r="I168" s="28">
        <v>5253</v>
      </c>
      <c r="J168" s="28">
        <v>3864</v>
      </c>
      <c r="K168" s="28">
        <v>1657</v>
      </c>
      <c r="L168" s="33">
        <v>0.63</v>
      </c>
      <c r="M168" s="75">
        <f t="shared" si="52"/>
        <v>7.0969764317582475</v>
      </c>
      <c r="N168" s="70" t="s">
        <v>37</v>
      </c>
      <c r="O168" s="31">
        <v>8619</v>
      </c>
      <c r="P168" s="31">
        <v>6</v>
      </c>
      <c r="Q168" s="31"/>
      <c r="R168" s="31"/>
      <c r="S168" s="78">
        <v>204.3</v>
      </c>
      <c r="T168" s="78"/>
      <c r="U168" s="78"/>
      <c r="V168" s="78"/>
      <c r="W168" s="78"/>
      <c r="X168" s="78"/>
      <c r="Y168" s="45"/>
      <c r="Z168" s="45"/>
      <c r="AA168" s="45"/>
      <c r="AC168" s="76"/>
    </row>
    <row r="169" spans="1:29" ht="15" customHeight="1" x14ac:dyDescent="0.2">
      <c r="B169" s="2" t="s">
        <v>51</v>
      </c>
      <c r="C169" s="28">
        <v>520317</v>
      </c>
      <c r="D169" s="28">
        <f>+E169+G169+I169+K169</f>
        <v>70056</v>
      </c>
      <c r="E169" s="28">
        <v>56690</v>
      </c>
      <c r="F169" s="28">
        <v>55132</v>
      </c>
      <c r="G169" s="28">
        <v>4808</v>
      </c>
      <c r="H169" s="28">
        <v>84</v>
      </c>
      <c r="I169" s="28">
        <v>6034</v>
      </c>
      <c r="J169" s="28">
        <v>4459</v>
      </c>
      <c r="K169" s="28">
        <v>2524</v>
      </c>
      <c r="L169" s="33">
        <v>0.63</v>
      </c>
      <c r="M169" s="75">
        <f t="shared" si="52"/>
        <v>7.4271582733812949</v>
      </c>
      <c r="N169" s="70" t="s">
        <v>37</v>
      </c>
      <c r="O169" s="31">
        <v>14003</v>
      </c>
      <c r="P169" s="31">
        <v>9</v>
      </c>
      <c r="Q169" s="31"/>
      <c r="R169" s="31"/>
      <c r="S169" s="78">
        <v>216.7</v>
      </c>
      <c r="T169" s="78"/>
      <c r="U169" s="78"/>
      <c r="V169" s="78"/>
      <c r="W169" s="78"/>
      <c r="X169" s="78"/>
      <c r="Y169" s="45"/>
      <c r="Z169" s="45"/>
      <c r="AA169" s="45"/>
      <c r="AC169" s="76"/>
    </row>
    <row r="170" spans="1:29" ht="15" customHeight="1" x14ac:dyDescent="0.2">
      <c r="B170" s="2" t="s">
        <v>52</v>
      </c>
      <c r="C170" s="28">
        <v>593992</v>
      </c>
      <c r="D170" s="28">
        <f>+E170+G170+I170+K170</f>
        <v>79870</v>
      </c>
      <c r="E170" s="28">
        <v>66014</v>
      </c>
      <c r="F170" s="28">
        <v>62639</v>
      </c>
      <c r="G170" s="28">
        <v>4801</v>
      </c>
      <c r="H170" s="28">
        <v>86</v>
      </c>
      <c r="I170" s="28">
        <v>6662</v>
      </c>
      <c r="J170" s="28">
        <v>4757</v>
      </c>
      <c r="K170" s="28">
        <v>2393</v>
      </c>
      <c r="L170" s="33">
        <v>0.62</v>
      </c>
      <c r="M170" s="75">
        <f t="shared" si="52"/>
        <v>7.4369851007887817</v>
      </c>
      <c r="N170" s="70" t="s">
        <v>37</v>
      </c>
      <c r="O170" s="31">
        <v>44467</v>
      </c>
      <c r="P170" s="31">
        <v>30</v>
      </c>
      <c r="Q170" s="31"/>
      <c r="R170" s="31"/>
      <c r="S170" s="78">
        <v>283.60000000000002</v>
      </c>
      <c r="T170" s="78"/>
      <c r="U170" s="78"/>
      <c r="V170" s="78"/>
      <c r="W170" s="78"/>
      <c r="X170" s="78"/>
      <c r="Y170" s="45"/>
      <c r="Z170" s="45"/>
      <c r="AA170" s="45"/>
      <c r="AC170" s="76"/>
    </row>
    <row r="171" spans="1:29" ht="15" customHeight="1" x14ac:dyDescent="0.2">
      <c r="B171" s="2" t="s">
        <v>53</v>
      </c>
      <c r="C171" s="28">
        <v>743235</v>
      </c>
      <c r="D171" s="28">
        <f>+E171+G171+I171+K171</f>
        <v>89541</v>
      </c>
      <c r="E171" s="28">
        <v>72818</v>
      </c>
      <c r="F171" s="28">
        <v>67525</v>
      </c>
      <c r="G171" s="28">
        <v>6867</v>
      </c>
      <c r="H171" s="28">
        <v>353</v>
      </c>
      <c r="I171" s="28">
        <v>7183</v>
      </c>
      <c r="J171" s="28">
        <v>4555</v>
      </c>
      <c r="K171" s="28">
        <v>2673</v>
      </c>
      <c r="L171" s="33">
        <v>0.57999999999999996</v>
      </c>
      <c r="M171" s="75">
        <f t="shared" si="52"/>
        <v>8.3004992126511876</v>
      </c>
      <c r="N171" s="70" t="s">
        <v>37</v>
      </c>
      <c r="O171" s="31">
        <v>48003</v>
      </c>
      <c r="P171" s="31">
        <v>35</v>
      </c>
      <c r="Q171" s="31"/>
      <c r="R171" s="31"/>
      <c r="S171" s="78">
        <v>311.5</v>
      </c>
      <c r="T171" s="78"/>
      <c r="U171" s="78"/>
      <c r="V171" s="78"/>
      <c r="W171" s="78"/>
      <c r="X171" s="78"/>
      <c r="Y171" s="45"/>
      <c r="Z171" s="45"/>
      <c r="AA171" s="45"/>
      <c r="AC171" s="76"/>
    </row>
    <row r="172" spans="1:29" s="79" customFormat="1" ht="15" customHeight="1" x14ac:dyDescent="0.25">
      <c r="B172" s="80" t="s">
        <v>55</v>
      </c>
      <c r="C172" s="81">
        <f>SUM(C160:C171)</f>
        <v>6003931</v>
      </c>
      <c r="D172" s="81">
        <f t="shared" ref="D172:S172" si="53">SUM(D160:D171)</f>
        <v>806534</v>
      </c>
      <c r="E172" s="81">
        <f t="shared" si="53"/>
        <v>690372</v>
      </c>
      <c r="F172" s="81">
        <f t="shared" si="53"/>
        <v>677493</v>
      </c>
      <c r="G172" s="81">
        <f t="shared" si="53"/>
        <v>39875</v>
      </c>
      <c r="H172" s="81">
        <f t="shared" si="53"/>
        <v>1192</v>
      </c>
      <c r="I172" s="81">
        <f t="shared" si="53"/>
        <v>53696</v>
      </c>
      <c r="J172" s="81">
        <f t="shared" si="53"/>
        <v>37532</v>
      </c>
      <c r="K172" s="81">
        <f t="shared" si="53"/>
        <v>22591</v>
      </c>
      <c r="L172" s="82"/>
      <c r="M172" s="81"/>
      <c r="N172" s="83"/>
      <c r="O172" s="81">
        <f t="shared" si="53"/>
        <v>135953</v>
      </c>
      <c r="P172" s="81">
        <f t="shared" si="53"/>
        <v>97</v>
      </c>
      <c r="Q172" s="81"/>
      <c r="R172" s="81"/>
      <c r="S172" s="84">
        <f t="shared" si="53"/>
        <v>2645.5999999999995</v>
      </c>
      <c r="T172" s="84"/>
      <c r="U172" s="84"/>
      <c r="V172" s="84"/>
      <c r="W172" s="84"/>
      <c r="X172" s="84"/>
    </row>
    <row r="173" spans="1:29" s="3" customFormat="1" ht="15" customHeight="1" x14ac:dyDescent="0.25">
      <c r="C173" s="66"/>
      <c r="D173" s="66"/>
      <c r="E173" s="66"/>
      <c r="F173" s="66"/>
      <c r="G173" s="66"/>
      <c r="H173" s="66"/>
      <c r="I173" s="66"/>
      <c r="J173" s="66"/>
      <c r="K173" s="66"/>
      <c r="L173" s="33"/>
      <c r="M173" s="66"/>
      <c r="N173" s="70"/>
      <c r="O173" s="66"/>
      <c r="P173" s="66"/>
      <c r="Q173" s="66"/>
      <c r="R173" s="66"/>
    </row>
    <row r="174" spans="1:29" ht="15" customHeight="1" x14ac:dyDescent="0.2">
      <c r="A174" s="2">
        <v>2022</v>
      </c>
      <c r="B174" s="2" t="s">
        <v>42</v>
      </c>
      <c r="C174" s="28">
        <v>556970</v>
      </c>
      <c r="D174" s="28">
        <v>59793</v>
      </c>
      <c r="E174" s="28">
        <v>48018</v>
      </c>
      <c r="F174" s="28">
        <v>45574</v>
      </c>
      <c r="G174" s="28">
        <v>4695</v>
      </c>
      <c r="H174" s="28">
        <v>118</v>
      </c>
      <c r="I174" s="28">
        <v>5871</v>
      </c>
      <c r="J174" s="28">
        <v>4079</v>
      </c>
      <c r="K174" s="28">
        <v>1209</v>
      </c>
      <c r="L174" s="85">
        <v>0.59</v>
      </c>
      <c r="M174" s="70">
        <v>9.3000000000000007</v>
      </c>
      <c r="N174" s="3" t="s">
        <v>37</v>
      </c>
      <c r="O174" s="86">
        <v>45463</v>
      </c>
      <c r="P174" s="31">
        <v>42</v>
      </c>
      <c r="Q174" s="31"/>
      <c r="R174" s="31"/>
      <c r="S174" s="78">
        <v>226.5</v>
      </c>
      <c r="T174" s="78"/>
      <c r="U174" s="78"/>
      <c r="V174" s="78"/>
      <c r="W174" s="78"/>
      <c r="X174" s="78"/>
      <c r="Y174" s="45"/>
      <c r="Z174" s="45"/>
      <c r="AA174" s="45"/>
      <c r="AC174" s="76"/>
    </row>
    <row r="175" spans="1:29" ht="15" customHeight="1" x14ac:dyDescent="0.2">
      <c r="B175" s="2" t="s">
        <v>43</v>
      </c>
      <c r="C175" s="28">
        <v>603529</v>
      </c>
      <c r="D175" s="28">
        <v>77961</v>
      </c>
      <c r="E175" s="28">
        <v>65818</v>
      </c>
      <c r="F175" s="28">
        <v>63140</v>
      </c>
      <c r="G175" s="28">
        <v>4444</v>
      </c>
      <c r="H175" s="28">
        <v>78</v>
      </c>
      <c r="I175" s="28">
        <v>6269</v>
      </c>
      <c r="J175" s="28">
        <v>4395</v>
      </c>
      <c r="K175" s="28">
        <v>1430</v>
      </c>
      <c r="L175" s="85">
        <v>0.66</v>
      </c>
      <c r="M175" s="70">
        <v>7.7</v>
      </c>
      <c r="N175" s="3" t="s">
        <v>37</v>
      </c>
      <c r="O175" s="86">
        <v>42447</v>
      </c>
      <c r="P175" s="31">
        <v>39</v>
      </c>
      <c r="Q175" s="31"/>
      <c r="R175" s="31"/>
      <c r="S175" s="78">
        <v>233.7</v>
      </c>
      <c r="T175" s="78"/>
      <c r="U175" s="78"/>
      <c r="V175" s="78"/>
      <c r="W175" s="78"/>
      <c r="X175" s="78"/>
      <c r="Y175" s="45"/>
      <c r="Z175" s="45"/>
      <c r="AA175" s="45"/>
      <c r="AC175" s="76"/>
    </row>
    <row r="176" spans="1:29" ht="15" customHeight="1" x14ac:dyDescent="0.2">
      <c r="B176" s="2" t="s">
        <v>44</v>
      </c>
      <c r="C176" s="28">
        <v>667642</v>
      </c>
      <c r="D176" s="28">
        <v>95912</v>
      </c>
      <c r="E176" s="28">
        <v>82481</v>
      </c>
      <c r="F176" s="28">
        <v>78403</v>
      </c>
      <c r="G176" s="28">
        <v>5027</v>
      </c>
      <c r="H176" s="28">
        <v>79</v>
      </c>
      <c r="I176" s="28">
        <v>6269</v>
      </c>
      <c r="J176" s="28">
        <v>4229</v>
      </c>
      <c r="K176" s="28">
        <v>2135</v>
      </c>
      <c r="L176" s="85">
        <v>0.67</v>
      </c>
      <c r="M176" s="70">
        <v>7</v>
      </c>
      <c r="N176" s="3" t="s">
        <v>37</v>
      </c>
      <c r="O176" s="86">
        <v>67326</v>
      </c>
      <c r="P176" s="31">
        <v>40</v>
      </c>
      <c r="Q176" s="31"/>
      <c r="R176" s="31"/>
      <c r="S176" s="78">
        <v>334.9</v>
      </c>
      <c r="T176" s="78"/>
      <c r="U176" s="78"/>
      <c r="V176" s="78"/>
      <c r="W176" s="78"/>
      <c r="X176" s="78"/>
      <c r="Y176" s="45"/>
      <c r="Z176" s="45"/>
      <c r="AA176" s="45"/>
      <c r="AC176" s="76"/>
    </row>
    <row r="177" spans="1:29" ht="15" customHeight="1" x14ac:dyDescent="0.2">
      <c r="B177" s="2" t="s">
        <v>45</v>
      </c>
      <c r="C177" s="28">
        <v>689616</v>
      </c>
      <c r="D177" s="28">
        <v>101696</v>
      </c>
      <c r="E177" s="28">
        <v>85880</v>
      </c>
      <c r="F177" s="28">
        <v>83092</v>
      </c>
      <c r="G177" s="28">
        <v>6744</v>
      </c>
      <c r="H177" s="28">
        <v>209</v>
      </c>
      <c r="I177" s="28">
        <v>6972</v>
      </c>
      <c r="J177" s="28">
        <v>4360</v>
      </c>
      <c r="K177" s="28">
        <v>2100</v>
      </c>
      <c r="L177" s="85">
        <v>0.67</v>
      </c>
      <c r="M177" s="70">
        <v>6.8</v>
      </c>
      <c r="N177" s="3" t="s">
        <v>37</v>
      </c>
      <c r="O177" s="86">
        <v>36963</v>
      </c>
      <c r="P177" s="31">
        <v>21</v>
      </c>
      <c r="Q177" s="31"/>
      <c r="R177" s="31"/>
      <c r="S177" s="78">
        <v>278.39999999999998</v>
      </c>
      <c r="T177" s="78"/>
      <c r="U177" s="78"/>
      <c r="V177" s="78"/>
      <c r="W177" s="78"/>
      <c r="X177" s="78"/>
      <c r="Y177" s="45"/>
      <c r="Z177" s="45"/>
      <c r="AA177" s="45"/>
      <c r="AC177" s="76"/>
    </row>
    <row r="178" spans="1:29" ht="15" customHeight="1" x14ac:dyDescent="0.2">
      <c r="B178" s="2" t="s">
        <v>46</v>
      </c>
      <c r="C178" s="28">
        <v>620355</v>
      </c>
      <c r="D178" s="28">
        <v>91437</v>
      </c>
      <c r="E178" s="28">
        <v>74377</v>
      </c>
      <c r="F178" s="28">
        <v>71702</v>
      </c>
      <c r="G178" s="28">
        <v>7076</v>
      </c>
      <c r="H178" s="28">
        <v>117</v>
      </c>
      <c r="I178" s="28">
        <v>7578</v>
      </c>
      <c r="J178" s="28">
        <v>3973</v>
      </c>
      <c r="K178" s="28">
        <v>2406</v>
      </c>
      <c r="L178" s="85">
        <v>0.62</v>
      </c>
      <c r="M178" s="70">
        <v>6.8</v>
      </c>
      <c r="N178" s="3" t="s">
        <v>37</v>
      </c>
      <c r="O178" s="86">
        <v>35580</v>
      </c>
      <c r="P178" s="31">
        <v>11</v>
      </c>
      <c r="Q178" s="31"/>
      <c r="R178" s="31"/>
      <c r="S178" s="78">
        <v>276.8</v>
      </c>
      <c r="T178" s="78"/>
      <c r="U178" s="78"/>
      <c r="V178" s="78"/>
      <c r="W178" s="78"/>
      <c r="X178" s="78"/>
      <c r="Y178" s="45"/>
      <c r="Z178" s="45"/>
      <c r="AA178" s="45"/>
      <c r="AC178" s="76"/>
    </row>
    <row r="179" spans="1:29" ht="15" customHeight="1" x14ac:dyDescent="0.2">
      <c r="B179" s="2" t="s">
        <v>47</v>
      </c>
      <c r="C179" s="28">
        <v>687812</v>
      </c>
      <c r="D179" s="28">
        <v>101526</v>
      </c>
      <c r="E179" s="28">
        <v>84013</v>
      </c>
      <c r="F179" s="28">
        <v>82140</v>
      </c>
      <c r="G179" s="28">
        <v>8122</v>
      </c>
      <c r="H179" s="28">
        <v>118</v>
      </c>
      <c r="I179" s="28">
        <v>7414</v>
      </c>
      <c r="J179" s="28">
        <v>3203</v>
      </c>
      <c r="K179" s="28">
        <v>1977</v>
      </c>
      <c r="L179" s="85">
        <v>0.66</v>
      </c>
      <c r="M179" s="70">
        <v>6.8</v>
      </c>
      <c r="N179" s="3" t="s">
        <v>37</v>
      </c>
      <c r="O179" s="86">
        <v>35693</v>
      </c>
      <c r="P179" s="31">
        <v>9</v>
      </c>
      <c r="Q179" s="31"/>
      <c r="R179" s="31"/>
      <c r="S179" s="78">
        <v>272.39999999999998</v>
      </c>
      <c r="T179" s="78"/>
      <c r="U179" s="78"/>
      <c r="V179" s="78"/>
      <c r="W179" s="78"/>
      <c r="X179" s="78"/>
      <c r="Y179" s="45"/>
      <c r="Z179" s="45"/>
      <c r="AA179" s="45"/>
      <c r="AC179" s="76"/>
    </row>
    <row r="180" spans="1:29" ht="15" customHeight="1" x14ac:dyDescent="0.2">
      <c r="B180" s="2" t="s">
        <v>48</v>
      </c>
      <c r="C180" s="28">
        <v>787961</v>
      </c>
      <c r="D180" s="28">
        <v>109006</v>
      </c>
      <c r="E180" s="28">
        <v>89482</v>
      </c>
      <c r="F180" s="28">
        <v>86921</v>
      </c>
      <c r="G180" s="28">
        <v>7568</v>
      </c>
      <c r="H180" s="28">
        <v>224</v>
      </c>
      <c r="I180" s="28">
        <v>8896</v>
      </c>
      <c r="J180" s="28">
        <v>4555</v>
      </c>
      <c r="K180" s="28">
        <v>3060</v>
      </c>
      <c r="L180" s="85">
        <v>0.64</v>
      </c>
      <c r="M180" s="70">
        <v>7.2</v>
      </c>
      <c r="N180" s="3" t="s">
        <v>37</v>
      </c>
      <c r="O180" s="86">
        <v>34110</v>
      </c>
      <c r="P180" s="31">
        <v>12</v>
      </c>
      <c r="Q180" s="31"/>
      <c r="R180" s="31"/>
      <c r="S180" s="78">
        <v>272.7</v>
      </c>
      <c r="T180" s="78"/>
      <c r="U180" s="78"/>
      <c r="V180" s="78"/>
      <c r="W180" s="78"/>
      <c r="X180" s="78"/>
      <c r="Y180" s="45"/>
      <c r="Z180" s="45"/>
      <c r="AA180" s="45"/>
      <c r="AC180" s="76"/>
    </row>
    <row r="181" spans="1:29" ht="15" customHeight="1" x14ac:dyDescent="0.2">
      <c r="B181" s="2" t="s">
        <v>49</v>
      </c>
      <c r="C181" s="28">
        <v>689891</v>
      </c>
      <c r="D181" s="28">
        <v>100770</v>
      </c>
      <c r="E181" s="28">
        <v>80890</v>
      </c>
      <c r="F181" s="28">
        <v>78335</v>
      </c>
      <c r="G181" s="28">
        <v>7641</v>
      </c>
      <c r="H181" s="28">
        <v>417</v>
      </c>
      <c r="I181" s="28">
        <v>9701</v>
      </c>
      <c r="J181" s="28">
        <v>3236</v>
      </c>
      <c r="K181" s="28">
        <v>2538</v>
      </c>
      <c r="L181" s="85">
        <v>0.61</v>
      </c>
      <c r="M181" s="70">
        <v>6.8</v>
      </c>
      <c r="N181" s="3" t="s">
        <v>37</v>
      </c>
      <c r="O181" s="86">
        <v>32063</v>
      </c>
      <c r="P181" s="31">
        <v>10</v>
      </c>
      <c r="Q181" s="31"/>
      <c r="R181" s="31"/>
      <c r="S181" s="78">
        <v>297</v>
      </c>
      <c r="T181" s="78"/>
      <c r="U181" s="78"/>
      <c r="V181" s="78"/>
      <c r="W181" s="78"/>
      <c r="X181" s="78"/>
      <c r="Y181" s="45"/>
      <c r="Z181" s="45"/>
      <c r="AA181" s="45"/>
      <c r="AC181" s="76"/>
    </row>
    <row r="182" spans="1:29" ht="15" customHeight="1" x14ac:dyDescent="0.2">
      <c r="B182" s="2" t="s">
        <v>50</v>
      </c>
      <c r="C182" s="28">
        <v>546956</v>
      </c>
      <c r="D182" s="28">
        <v>78261</v>
      </c>
      <c r="E182" s="28">
        <v>58973</v>
      </c>
      <c r="F182" s="28">
        <v>57008</v>
      </c>
      <c r="G182" s="28">
        <v>8384</v>
      </c>
      <c r="H182" s="28">
        <v>241</v>
      </c>
      <c r="I182" s="28">
        <v>8096</v>
      </c>
      <c r="J182" s="28">
        <v>3426</v>
      </c>
      <c r="K182" s="28">
        <v>2808</v>
      </c>
      <c r="L182" s="85">
        <v>0.54</v>
      </c>
      <c r="M182" s="70">
        <v>7</v>
      </c>
      <c r="N182" s="3" t="s">
        <v>37</v>
      </c>
      <c r="O182" s="86">
        <v>29034</v>
      </c>
      <c r="P182" s="31">
        <v>11</v>
      </c>
      <c r="Q182" s="31"/>
      <c r="R182" s="31"/>
      <c r="S182" s="78">
        <v>250.9</v>
      </c>
      <c r="T182" s="78"/>
      <c r="U182" s="78"/>
      <c r="V182" s="78"/>
      <c r="W182" s="78"/>
      <c r="X182" s="78"/>
      <c r="Y182" s="45"/>
      <c r="Z182" s="45"/>
      <c r="AA182" s="45"/>
      <c r="AC182" s="76"/>
    </row>
    <row r="183" spans="1:29" ht="15" customHeight="1" x14ac:dyDescent="0.2">
      <c r="B183" s="2" t="s">
        <v>51</v>
      </c>
      <c r="C183" s="28">
        <v>620181</v>
      </c>
      <c r="D183" s="28">
        <v>83404</v>
      </c>
      <c r="E183" s="28">
        <v>64700</v>
      </c>
      <c r="F183" s="28">
        <v>61156</v>
      </c>
      <c r="G183" s="28">
        <v>7703</v>
      </c>
      <c r="H183" s="28">
        <v>141</v>
      </c>
      <c r="I183" s="28">
        <v>7534</v>
      </c>
      <c r="J183" s="28">
        <v>3767</v>
      </c>
      <c r="K183" s="28">
        <v>3467</v>
      </c>
      <c r="L183" s="85">
        <v>0.54</v>
      </c>
      <c r="M183" s="70">
        <v>7.4</v>
      </c>
      <c r="N183" s="3" t="s">
        <v>37</v>
      </c>
      <c r="O183" s="86">
        <v>46347</v>
      </c>
      <c r="P183" s="31">
        <v>18</v>
      </c>
      <c r="Q183" s="31"/>
      <c r="R183" s="31"/>
      <c r="S183" s="78">
        <v>245.7</v>
      </c>
      <c r="T183" s="78"/>
      <c r="U183" s="78"/>
      <c r="V183" s="78"/>
      <c r="W183" s="78"/>
      <c r="X183" s="78"/>
      <c r="Y183" s="45"/>
      <c r="Z183" s="45"/>
      <c r="AA183" s="45"/>
      <c r="AC183" s="76"/>
    </row>
    <row r="184" spans="1:29" ht="15" customHeight="1" x14ac:dyDescent="0.2">
      <c r="B184" s="2" t="s">
        <v>52</v>
      </c>
      <c r="C184" s="28">
        <v>656952</v>
      </c>
      <c r="D184" s="28">
        <v>90796</v>
      </c>
      <c r="E184" s="28">
        <v>73997</v>
      </c>
      <c r="F184" s="28">
        <v>68388</v>
      </c>
      <c r="G184" s="28">
        <v>7233</v>
      </c>
      <c r="H184" s="28">
        <v>91</v>
      </c>
      <c r="I184" s="28">
        <v>6895</v>
      </c>
      <c r="J184" s="28">
        <v>3593</v>
      </c>
      <c r="K184" s="28">
        <v>2671</v>
      </c>
      <c r="L184" s="85">
        <v>0.56999999999999995</v>
      </c>
      <c r="M184" s="70">
        <v>7.2</v>
      </c>
      <c r="N184" s="3" t="s">
        <v>37</v>
      </c>
      <c r="O184" s="86">
        <v>104843</v>
      </c>
      <c r="P184" s="31">
        <v>47</v>
      </c>
      <c r="Q184" s="31"/>
      <c r="R184" s="31"/>
      <c r="S184" s="78">
        <v>297.7</v>
      </c>
      <c r="T184" s="78"/>
      <c r="U184" s="78"/>
      <c r="V184" s="78"/>
      <c r="W184" s="78"/>
      <c r="X184" s="78"/>
      <c r="Y184" s="45"/>
      <c r="Z184" s="45"/>
      <c r="AA184" s="45"/>
      <c r="AC184" s="76"/>
    </row>
    <row r="185" spans="1:29" ht="15" customHeight="1" x14ac:dyDescent="0.2">
      <c r="B185" s="2" t="s">
        <v>53</v>
      </c>
      <c r="C185" s="28">
        <v>876377</v>
      </c>
      <c r="D185" s="28">
        <v>110435</v>
      </c>
      <c r="E185" s="28">
        <v>91817</v>
      </c>
      <c r="F185" s="28">
        <v>83215</v>
      </c>
      <c r="G185" s="28">
        <v>8952</v>
      </c>
      <c r="H185" s="28">
        <v>372</v>
      </c>
      <c r="I185" s="28">
        <v>6650</v>
      </c>
      <c r="J185" s="28">
        <v>3439</v>
      </c>
      <c r="K185" s="28">
        <v>3016</v>
      </c>
      <c r="L185" s="85">
        <v>0.57999999999999996</v>
      </c>
      <c r="M185" s="70">
        <v>7.9</v>
      </c>
      <c r="N185" s="3" t="s">
        <v>37</v>
      </c>
      <c r="O185" s="86">
        <v>100605</v>
      </c>
      <c r="P185" s="31">
        <v>46</v>
      </c>
      <c r="Q185" s="31"/>
      <c r="R185" s="31"/>
      <c r="S185" s="78">
        <v>316.3</v>
      </c>
      <c r="T185" s="78"/>
      <c r="U185" s="78"/>
      <c r="V185" s="78"/>
      <c r="W185" s="78"/>
      <c r="X185" s="78"/>
      <c r="Y185" s="45"/>
      <c r="Z185" s="45"/>
      <c r="AA185" s="45"/>
      <c r="AC185" s="76"/>
    </row>
    <row r="186" spans="1:29" s="79" customFormat="1" ht="15" customHeight="1" x14ac:dyDescent="0.25">
      <c r="B186" s="80" t="s">
        <v>55</v>
      </c>
      <c r="C186" s="81">
        <f>SUM(C174:C185)</f>
        <v>8004242</v>
      </c>
      <c r="D186" s="81">
        <f t="shared" ref="D186:S186" si="54">SUM(D174:D185)</f>
        <v>1100997</v>
      </c>
      <c r="E186" s="81">
        <f t="shared" si="54"/>
        <v>900446</v>
      </c>
      <c r="F186" s="81">
        <f t="shared" si="54"/>
        <v>859074</v>
      </c>
      <c r="G186" s="81">
        <f t="shared" si="54"/>
        <v>83589</v>
      </c>
      <c r="H186" s="81">
        <f t="shared" si="54"/>
        <v>2205</v>
      </c>
      <c r="I186" s="81">
        <f t="shared" si="54"/>
        <v>88145</v>
      </c>
      <c r="J186" s="81">
        <f t="shared" si="54"/>
        <v>46255</v>
      </c>
      <c r="K186" s="81">
        <f t="shared" si="54"/>
        <v>28817</v>
      </c>
      <c r="L186" s="82">
        <v>0.61</v>
      </c>
      <c r="M186" s="87">
        <v>7.3</v>
      </c>
      <c r="N186" s="3" t="s">
        <v>37</v>
      </c>
      <c r="O186" s="88">
        <f t="shared" si="54"/>
        <v>610474</v>
      </c>
      <c r="P186" s="81">
        <f t="shared" si="54"/>
        <v>306</v>
      </c>
      <c r="Q186" s="81"/>
      <c r="R186" s="81"/>
      <c r="S186" s="81">
        <f t="shared" si="54"/>
        <v>3302.9999999999995</v>
      </c>
      <c r="T186" s="81"/>
      <c r="U186" s="81"/>
      <c r="V186" s="81"/>
      <c r="W186" s="81"/>
      <c r="X186" s="81"/>
    </row>
    <row r="187" spans="1:29" s="3" customFormat="1" ht="15" customHeight="1" x14ac:dyDescent="0.25">
      <c r="C187" s="66"/>
      <c r="D187" s="66"/>
      <c r="E187" s="66"/>
      <c r="F187" s="66"/>
      <c r="G187" s="66"/>
      <c r="H187" s="66"/>
      <c r="I187" s="66"/>
      <c r="J187" s="66"/>
      <c r="K187" s="66"/>
      <c r="L187" s="33"/>
      <c r="M187" s="66"/>
      <c r="N187" s="66"/>
      <c r="O187" s="89"/>
      <c r="P187" s="66"/>
      <c r="Q187" s="66"/>
      <c r="R187" s="66"/>
    </row>
    <row r="188" spans="1:29" ht="15" customHeight="1" x14ac:dyDescent="0.2">
      <c r="A188" s="2">
        <v>2023</v>
      </c>
      <c r="B188" s="2" t="s">
        <v>42</v>
      </c>
      <c r="C188" s="28">
        <v>966347</v>
      </c>
      <c r="D188" s="28">
        <v>100516</v>
      </c>
      <c r="E188" s="28">
        <v>82688</v>
      </c>
      <c r="F188" s="28">
        <v>74455</v>
      </c>
      <c r="G188" s="28">
        <v>8483</v>
      </c>
      <c r="H188" s="28">
        <v>160</v>
      </c>
      <c r="I188" s="28">
        <v>6906</v>
      </c>
      <c r="J188" s="28">
        <v>3657</v>
      </c>
      <c r="K188" s="28">
        <v>2439</v>
      </c>
      <c r="L188" s="85">
        <v>0.56000000000000005</v>
      </c>
      <c r="M188" s="70">
        <v>9.6</v>
      </c>
      <c r="N188" s="3" t="s">
        <v>37</v>
      </c>
      <c r="O188" s="86">
        <v>122943</v>
      </c>
      <c r="P188" s="31">
        <v>48</v>
      </c>
      <c r="Q188" s="31"/>
      <c r="R188" s="31"/>
      <c r="S188" s="78">
        <v>370.3</v>
      </c>
      <c r="T188" s="78"/>
      <c r="U188" s="78"/>
      <c r="V188" s="78"/>
      <c r="W188" s="78"/>
      <c r="X188" s="78"/>
      <c r="Y188" s="45"/>
      <c r="Z188" s="45"/>
      <c r="AA188" s="45"/>
      <c r="AC188" s="76"/>
    </row>
    <row r="189" spans="1:29" ht="15" customHeight="1" x14ac:dyDescent="0.2">
      <c r="B189" s="2" t="s">
        <v>43</v>
      </c>
      <c r="C189" s="28">
        <v>846714</v>
      </c>
      <c r="D189" s="28">
        <v>99426</v>
      </c>
      <c r="E189" s="28">
        <v>82444</v>
      </c>
      <c r="F189" s="28">
        <v>74877</v>
      </c>
      <c r="G189" s="28">
        <v>7838</v>
      </c>
      <c r="H189" s="28">
        <v>101</v>
      </c>
      <c r="I189" s="28">
        <v>6790</v>
      </c>
      <c r="J189" s="28">
        <v>3720</v>
      </c>
      <c r="K189" s="28">
        <v>2354</v>
      </c>
      <c r="L189" s="85">
        <v>0.57999999999999996</v>
      </c>
      <c r="M189" s="70">
        <v>8.5</v>
      </c>
      <c r="N189" s="3" t="s">
        <v>37</v>
      </c>
      <c r="O189" s="86">
        <v>119625</v>
      </c>
      <c r="P189" s="31">
        <v>47</v>
      </c>
      <c r="Q189" s="31"/>
      <c r="R189" s="31"/>
      <c r="S189" s="78">
        <v>343</v>
      </c>
      <c r="T189" s="78"/>
      <c r="U189" s="78"/>
      <c r="V189" s="78"/>
      <c r="W189" s="78"/>
      <c r="X189" s="78"/>
      <c r="Y189" s="45"/>
      <c r="Z189" s="45"/>
      <c r="AA189" s="45"/>
      <c r="AC189" s="76"/>
    </row>
    <row r="190" spans="1:29" ht="15" customHeight="1" x14ac:dyDescent="0.2">
      <c r="B190" s="2" t="s">
        <v>44</v>
      </c>
      <c r="C190" s="28">
        <v>846292</v>
      </c>
      <c r="D190" s="28">
        <v>112417</v>
      </c>
      <c r="E190" s="28">
        <v>94852</v>
      </c>
      <c r="F190" s="28">
        <v>87113</v>
      </c>
      <c r="G190" s="28">
        <v>8079</v>
      </c>
      <c r="H190" s="28">
        <v>114</v>
      </c>
      <c r="I190" s="28">
        <v>6559</v>
      </c>
      <c r="J190" s="28">
        <v>3342</v>
      </c>
      <c r="K190" s="28">
        <v>2927</v>
      </c>
      <c r="L190" s="85">
        <v>0.61</v>
      </c>
      <c r="M190" s="70">
        <v>7.5</v>
      </c>
      <c r="N190" s="3" t="s">
        <v>37</v>
      </c>
      <c r="O190" s="86">
        <v>114504</v>
      </c>
      <c r="P190" s="31">
        <v>44</v>
      </c>
      <c r="Q190" s="31"/>
      <c r="R190" s="31"/>
      <c r="S190" s="78">
        <v>373.7</v>
      </c>
      <c r="T190" s="78"/>
      <c r="U190" s="78"/>
      <c r="V190" s="78"/>
      <c r="W190" s="78"/>
      <c r="X190" s="78"/>
      <c r="Y190" s="45"/>
      <c r="Z190" s="45"/>
      <c r="AA190" s="45"/>
      <c r="AC190" s="76"/>
    </row>
    <row r="191" spans="1:29" ht="15" customHeight="1" x14ac:dyDescent="0.2">
      <c r="B191" s="2" t="s">
        <v>45</v>
      </c>
      <c r="C191" s="28">
        <v>828065</v>
      </c>
      <c r="D191" s="28">
        <v>110476</v>
      </c>
      <c r="E191" s="28">
        <v>92021</v>
      </c>
      <c r="F191" s="28">
        <v>87414</v>
      </c>
      <c r="G191" s="28">
        <v>9772</v>
      </c>
      <c r="H191" s="28">
        <v>179</v>
      </c>
      <c r="I191" s="28">
        <v>5765</v>
      </c>
      <c r="J191" s="28">
        <v>3450</v>
      </c>
      <c r="K191" s="28">
        <v>2918</v>
      </c>
      <c r="L191" s="85">
        <v>0.63</v>
      </c>
      <c r="M191" s="70">
        <v>7.5</v>
      </c>
      <c r="N191" s="3" t="s">
        <v>37</v>
      </c>
      <c r="O191" s="86">
        <v>68548</v>
      </c>
      <c r="P191" s="31">
        <v>26</v>
      </c>
      <c r="Q191" s="31"/>
      <c r="R191" s="31"/>
      <c r="S191" s="78">
        <v>316.89999999999998</v>
      </c>
      <c r="T191" s="78"/>
      <c r="U191" s="78"/>
      <c r="V191" s="78"/>
      <c r="W191" s="78"/>
      <c r="X191" s="78"/>
      <c r="Y191" s="45"/>
      <c r="Z191" s="45"/>
      <c r="AA191" s="45"/>
      <c r="AC191" s="76"/>
    </row>
    <row r="192" spans="1:29" ht="15" customHeight="1" x14ac:dyDescent="0.2">
      <c r="B192" s="2" t="s">
        <v>46</v>
      </c>
      <c r="C192" s="28">
        <v>703936</v>
      </c>
      <c r="D192" s="28">
        <v>95366</v>
      </c>
      <c r="E192" s="28">
        <v>79015</v>
      </c>
      <c r="F192" s="28">
        <v>76101</v>
      </c>
      <c r="G192" s="28">
        <v>8495</v>
      </c>
      <c r="H192" s="28">
        <v>159</v>
      </c>
      <c r="I192" s="28">
        <v>5005</v>
      </c>
      <c r="J192" s="28">
        <v>2906</v>
      </c>
      <c r="K192" s="28">
        <v>2851</v>
      </c>
      <c r="L192" s="85">
        <v>0.64</v>
      </c>
      <c r="M192" s="70">
        <v>7.4</v>
      </c>
      <c r="N192" s="3" t="s">
        <v>37</v>
      </c>
      <c r="O192" s="86">
        <v>44358</v>
      </c>
      <c r="P192" s="31">
        <v>16</v>
      </c>
      <c r="Q192" s="31"/>
      <c r="R192" s="31"/>
      <c r="S192" s="78">
        <v>310.7</v>
      </c>
      <c r="T192" s="78"/>
      <c r="U192" s="78"/>
      <c r="V192" s="78"/>
      <c r="W192" s="78"/>
      <c r="X192" s="78"/>
      <c r="Y192" s="45"/>
      <c r="Z192" s="45"/>
      <c r="AA192" s="45"/>
      <c r="AC192" s="76"/>
    </row>
    <row r="193" spans="1:29" ht="15" customHeight="1" x14ac:dyDescent="0.2">
      <c r="B193" s="2" t="s">
        <v>47</v>
      </c>
      <c r="C193" s="28">
        <v>781880</v>
      </c>
      <c r="D193" s="28">
        <v>101518</v>
      </c>
      <c r="E193" s="28">
        <v>82953</v>
      </c>
      <c r="F193" s="28">
        <v>80948</v>
      </c>
      <c r="G193" s="28">
        <v>11192</v>
      </c>
      <c r="H193" s="28">
        <v>173</v>
      </c>
      <c r="I193" s="28">
        <v>4680</v>
      </c>
      <c r="J193" s="28">
        <v>2405</v>
      </c>
      <c r="K193" s="28">
        <v>2693</v>
      </c>
      <c r="L193" s="85">
        <v>0.64</v>
      </c>
      <c r="M193" s="70">
        <v>7.7</v>
      </c>
      <c r="N193" s="3" t="s">
        <v>37</v>
      </c>
      <c r="O193" s="86">
        <v>29464</v>
      </c>
      <c r="P193" s="31">
        <v>9</v>
      </c>
      <c r="Q193" s="31"/>
      <c r="R193" s="31"/>
      <c r="S193" s="78">
        <v>273.7</v>
      </c>
      <c r="T193" s="78"/>
      <c r="U193" s="78"/>
      <c r="V193" s="78"/>
      <c r="W193" s="78"/>
      <c r="X193" s="78"/>
      <c r="Y193" s="45"/>
      <c r="Z193" s="45"/>
      <c r="AA193" s="45"/>
      <c r="AC193" s="76"/>
    </row>
    <row r="194" spans="1:29" ht="15" customHeight="1" x14ac:dyDescent="0.2">
      <c r="B194" s="2" t="s">
        <v>48</v>
      </c>
      <c r="C194" s="28">
        <v>925387</v>
      </c>
      <c r="D194" s="28">
        <v>112874</v>
      </c>
      <c r="E194" s="28">
        <v>90384</v>
      </c>
      <c r="F194" s="28">
        <v>87404</v>
      </c>
      <c r="G194" s="28">
        <v>12666</v>
      </c>
      <c r="H194" s="28">
        <v>245</v>
      </c>
      <c r="I194" s="28">
        <v>6259</v>
      </c>
      <c r="J194" s="28">
        <v>3477</v>
      </c>
      <c r="K194" s="28">
        <v>3565</v>
      </c>
      <c r="L194" s="85">
        <v>0.6</v>
      </c>
      <c r="M194" s="70">
        <v>8.1999999999999993</v>
      </c>
      <c r="N194" s="3" t="s">
        <v>37</v>
      </c>
      <c r="O194" s="86">
        <v>23906</v>
      </c>
      <c r="P194" s="31">
        <v>8</v>
      </c>
      <c r="Q194" s="31"/>
      <c r="R194" s="31"/>
      <c r="S194" s="78">
        <v>301.8</v>
      </c>
      <c r="T194" s="78"/>
      <c r="U194" s="78"/>
      <c r="V194" s="78"/>
      <c r="W194" s="78"/>
      <c r="X194" s="78"/>
      <c r="Y194" s="45"/>
      <c r="Z194" s="45"/>
      <c r="AA194" s="45"/>
      <c r="AC194" s="76"/>
    </row>
    <row r="195" spans="1:29" ht="15" customHeight="1" x14ac:dyDescent="0.2">
      <c r="B195" s="2" t="s">
        <v>49</v>
      </c>
      <c r="C195" s="28">
        <v>831930</v>
      </c>
      <c r="D195" s="28">
        <v>107403</v>
      </c>
      <c r="E195" s="28">
        <v>83882</v>
      </c>
      <c r="F195" s="28">
        <v>80906</v>
      </c>
      <c r="G195" s="28">
        <v>13017</v>
      </c>
      <c r="H195" s="28">
        <v>567</v>
      </c>
      <c r="I195" s="28">
        <v>7226</v>
      </c>
      <c r="J195" s="28">
        <v>2770</v>
      </c>
      <c r="K195" s="28">
        <v>3278</v>
      </c>
      <c r="L195" s="85">
        <v>0.56999999999999995</v>
      </c>
      <c r="M195" s="70">
        <v>7.7</v>
      </c>
      <c r="N195" s="3" t="s">
        <v>37</v>
      </c>
      <c r="O195" s="86">
        <v>25132</v>
      </c>
      <c r="P195" s="31">
        <v>8</v>
      </c>
      <c r="Q195" s="31"/>
      <c r="R195" s="31"/>
      <c r="S195" s="78">
        <v>300</v>
      </c>
      <c r="T195" s="78"/>
      <c r="U195" s="78"/>
      <c r="V195" s="78"/>
      <c r="W195" s="78"/>
      <c r="X195" s="78"/>
      <c r="Y195" s="45"/>
      <c r="Z195" s="45"/>
      <c r="AA195" s="45"/>
      <c r="AC195" s="76"/>
    </row>
    <row r="196" spans="1:29" ht="15" customHeight="1" x14ac:dyDescent="0.2">
      <c r="B196" s="2" t="s">
        <v>50</v>
      </c>
      <c r="C196" s="28">
        <v>724352</v>
      </c>
      <c r="D196" s="28">
        <v>90161</v>
      </c>
      <c r="E196" s="28">
        <v>68473</v>
      </c>
      <c r="F196" s="28">
        <v>65957</v>
      </c>
      <c r="G196" s="28">
        <v>12668</v>
      </c>
      <c r="H196" s="28">
        <v>420</v>
      </c>
      <c r="I196" s="28">
        <v>6103</v>
      </c>
      <c r="J196" s="28">
        <v>2959</v>
      </c>
      <c r="K196" s="28">
        <v>2917</v>
      </c>
      <c r="L196" s="85">
        <v>0.54</v>
      </c>
      <c r="M196" s="70">
        <v>8</v>
      </c>
      <c r="N196" s="3" t="s">
        <v>37</v>
      </c>
      <c r="O196" s="86">
        <v>27117</v>
      </c>
      <c r="P196" s="31">
        <v>10</v>
      </c>
      <c r="Q196" s="31"/>
      <c r="R196" s="31"/>
      <c r="S196" s="78">
        <v>256.8</v>
      </c>
      <c r="T196" s="78"/>
      <c r="U196" s="78"/>
      <c r="V196" s="78"/>
      <c r="W196" s="78"/>
      <c r="X196" s="78"/>
      <c r="Y196" s="45"/>
      <c r="Z196" s="45"/>
      <c r="AA196" s="45"/>
      <c r="AC196" s="76"/>
    </row>
    <row r="197" spans="1:29" ht="15" customHeight="1" x14ac:dyDescent="0.2">
      <c r="B197" s="2" t="s">
        <v>51</v>
      </c>
      <c r="C197" s="28">
        <v>785053</v>
      </c>
      <c r="D197" s="28">
        <v>94996</v>
      </c>
      <c r="E197" s="28">
        <v>73167</v>
      </c>
      <c r="F197" s="28">
        <v>69169</v>
      </c>
      <c r="G197" s="28">
        <v>11993</v>
      </c>
      <c r="H197" s="28">
        <v>216</v>
      </c>
      <c r="I197" s="28">
        <v>6182</v>
      </c>
      <c r="J197" s="28">
        <v>3403</v>
      </c>
      <c r="K197" s="28">
        <v>3654</v>
      </c>
      <c r="L197" s="85">
        <v>0.54</v>
      </c>
      <c r="M197" s="70">
        <v>8.3000000000000007</v>
      </c>
      <c r="N197" s="3" t="s">
        <v>37</v>
      </c>
      <c r="O197" s="86">
        <v>34652</v>
      </c>
      <c r="P197" s="31">
        <v>12</v>
      </c>
      <c r="Q197" s="31"/>
      <c r="R197" s="31"/>
      <c r="S197" s="78">
        <v>307.8</v>
      </c>
      <c r="T197" s="78"/>
      <c r="U197" s="78"/>
      <c r="V197" s="78"/>
      <c r="W197" s="78"/>
      <c r="X197" s="78"/>
      <c r="Y197" s="45"/>
      <c r="Z197" s="45"/>
      <c r="AA197" s="45"/>
      <c r="AC197" s="76"/>
    </row>
    <row r="198" spans="1:29" ht="15" customHeight="1" x14ac:dyDescent="0.2">
      <c r="B198" s="2" t="s">
        <v>52</v>
      </c>
      <c r="C198" s="28">
        <v>862969</v>
      </c>
      <c r="D198" s="28">
        <v>105946</v>
      </c>
      <c r="E198" s="28">
        <v>84436</v>
      </c>
      <c r="F198" s="28">
        <v>77589</v>
      </c>
      <c r="G198" s="28">
        <v>11763</v>
      </c>
      <c r="H198" s="28">
        <v>190</v>
      </c>
      <c r="I198" s="28">
        <v>6466</v>
      </c>
      <c r="J198" s="28">
        <v>3478</v>
      </c>
      <c r="K198" s="28">
        <v>3281</v>
      </c>
      <c r="L198" s="85">
        <v>0.54</v>
      </c>
      <c r="M198" s="70">
        <v>8.1</v>
      </c>
      <c r="N198" s="3" t="s">
        <v>37</v>
      </c>
      <c r="O198" s="86">
        <v>87628</v>
      </c>
      <c r="P198" s="31">
        <v>36</v>
      </c>
      <c r="Q198" s="31"/>
      <c r="R198" s="31"/>
      <c r="S198" s="78">
        <v>318.60000000000002</v>
      </c>
      <c r="T198" s="78"/>
      <c r="U198" s="78"/>
      <c r="V198" s="78"/>
      <c r="W198" s="78"/>
      <c r="X198" s="78"/>
      <c r="Y198" s="45"/>
      <c r="Z198" s="45"/>
      <c r="AA198" s="45"/>
      <c r="AC198" s="76"/>
    </row>
    <row r="199" spans="1:29" ht="15" customHeight="1" x14ac:dyDescent="0.2">
      <c r="B199" s="2" t="s">
        <v>53</v>
      </c>
      <c r="C199" s="28">
        <v>1089876</v>
      </c>
      <c r="D199" s="28">
        <v>129303</v>
      </c>
      <c r="E199" s="28">
        <v>103220</v>
      </c>
      <c r="F199" s="28">
        <v>92348</v>
      </c>
      <c r="G199" s="28">
        <v>15971</v>
      </c>
      <c r="H199" s="28">
        <v>641</v>
      </c>
      <c r="I199" s="28">
        <v>6256</v>
      </c>
      <c r="J199" s="28">
        <v>3242</v>
      </c>
      <c r="K199" s="28">
        <v>3856</v>
      </c>
      <c r="L199" s="85">
        <v>0.52</v>
      </c>
      <c r="M199" s="70">
        <v>8.4</v>
      </c>
      <c r="N199" s="3" t="s">
        <v>37</v>
      </c>
      <c r="O199" s="86">
        <v>119793</v>
      </c>
      <c r="P199" s="31">
        <v>53</v>
      </c>
      <c r="Q199" s="31"/>
      <c r="R199" s="31"/>
      <c r="S199" s="78">
        <v>336.5</v>
      </c>
      <c r="T199" s="78"/>
      <c r="U199" s="78"/>
      <c r="V199" s="78"/>
      <c r="W199" s="78"/>
      <c r="X199" s="78"/>
      <c r="Y199" s="45"/>
      <c r="Z199" s="45"/>
      <c r="AA199" s="45"/>
      <c r="AC199" s="76"/>
    </row>
    <row r="200" spans="1:29" s="79" customFormat="1" ht="15" customHeight="1" x14ac:dyDescent="0.25">
      <c r="B200" s="80" t="s">
        <v>55</v>
      </c>
      <c r="C200" s="81">
        <f>SUM(C188:C199)</f>
        <v>10192801</v>
      </c>
      <c r="D200" s="81">
        <f t="shared" ref="D200:K200" si="55">SUM(D188:D199)</f>
        <v>1260402</v>
      </c>
      <c r="E200" s="81">
        <f t="shared" si="55"/>
        <v>1017535</v>
      </c>
      <c r="F200" s="81">
        <f t="shared" si="55"/>
        <v>954281</v>
      </c>
      <c r="G200" s="81">
        <f t="shared" si="55"/>
        <v>131937</v>
      </c>
      <c r="H200" s="81">
        <f t="shared" si="55"/>
        <v>3165</v>
      </c>
      <c r="I200" s="81">
        <f t="shared" si="55"/>
        <v>74197</v>
      </c>
      <c r="J200" s="81">
        <f t="shared" si="55"/>
        <v>38809</v>
      </c>
      <c r="K200" s="81">
        <f t="shared" si="55"/>
        <v>36733</v>
      </c>
      <c r="L200" s="82">
        <v>0.57999999999999996</v>
      </c>
      <c r="M200" s="87">
        <v>8.1</v>
      </c>
      <c r="N200" s="3" t="s">
        <v>37</v>
      </c>
      <c r="O200" s="88">
        <f t="shared" ref="O200:S200" si="56">SUM(O188:O199)</f>
        <v>817670</v>
      </c>
      <c r="P200" s="81">
        <f t="shared" si="56"/>
        <v>317</v>
      </c>
      <c r="Q200" s="81"/>
      <c r="R200" s="81"/>
      <c r="S200" s="81">
        <f t="shared" si="56"/>
        <v>3809.8000000000006</v>
      </c>
      <c r="T200" s="81"/>
      <c r="U200" s="81"/>
      <c r="V200" s="81"/>
      <c r="W200" s="81"/>
      <c r="X200" s="81"/>
    </row>
    <row r="201" spans="1:29" ht="15" customHeight="1" x14ac:dyDescent="0.25">
      <c r="N201" s="3"/>
      <c r="O201" s="90"/>
    </row>
    <row r="202" spans="1:29" ht="15" customHeight="1" x14ac:dyDescent="0.2">
      <c r="A202" s="2">
        <v>2024</v>
      </c>
      <c r="B202" s="2" t="s">
        <v>42</v>
      </c>
      <c r="C202" s="28">
        <v>962064</v>
      </c>
      <c r="D202" s="28">
        <v>119194</v>
      </c>
      <c r="E202" s="28">
        <v>95308</v>
      </c>
      <c r="F202" s="28">
        <v>85884</v>
      </c>
      <c r="G202" s="28">
        <v>15107</v>
      </c>
      <c r="H202" s="28">
        <v>319</v>
      </c>
      <c r="I202" s="28">
        <v>6191</v>
      </c>
      <c r="J202" s="28">
        <v>3278</v>
      </c>
      <c r="K202" s="28">
        <v>2588</v>
      </c>
      <c r="L202" s="85">
        <v>0.53</v>
      </c>
      <c r="M202" s="70">
        <v>9</v>
      </c>
      <c r="N202" s="3" t="s">
        <v>37</v>
      </c>
      <c r="O202" s="86">
        <v>123374</v>
      </c>
      <c r="P202" s="31">
        <v>48</v>
      </c>
      <c r="Q202" s="31"/>
      <c r="R202" s="31"/>
      <c r="S202" s="78">
        <v>440.9</v>
      </c>
      <c r="T202" s="78"/>
      <c r="U202" s="78"/>
      <c r="V202" s="78"/>
      <c r="W202" s="78"/>
      <c r="X202" s="78"/>
      <c r="Y202" s="89"/>
      <c r="Z202" s="89"/>
      <c r="AA202" s="89"/>
    </row>
    <row r="203" spans="1:29" ht="15" customHeight="1" x14ac:dyDescent="0.2">
      <c r="B203" s="2" t="s">
        <v>43</v>
      </c>
      <c r="C203" s="28">
        <v>898264</v>
      </c>
      <c r="D203" s="28">
        <v>122149</v>
      </c>
      <c r="E203" s="28">
        <v>100917</v>
      </c>
      <c r="F203" s="28">
        <v>91664</v>
      </c>
      <c r="G203" s="28">
        <v>12362</v>
      </c>
      <c r="H203" s="28">
        <v>192</v>
      </c>
      <c r="I203" s="28">
        <v>6137</v>
      </c>
      <c r="J203" s="28">
        <v>3377</v>
      </c>
      <c r="K203" s="28">
        <v>2733</v>
      </c>
      <c r="L203" s="85">
        <v>0.56999999999999995</v>
      </c>
      <c r="M203" s="70">
        <v>8.1</v>
      </c>
      <c r="N203" s="3" t="s">
        <v>37</v>
      </c>
      <c r="O203" s="86">
        <v>128386</v>
      </c>
      <c r="P203" s="31">
        <v>49</v>
      </c>
      <c r="Q203" s="31"/>
      <c r="R203" s="31"/>
      <c r="S203" s="78">
        <v>398.8</v>
      </c>
      <c r="T203" s="78"/>
      <c r="U203" s="78"/>
      <c r="V203" s="78"/>
      <c r="W203" s="78"/>
      <c r="X203" s="78"/>
      <c r="Y203" s="89"/>
      <c r="Z203" s="89"/>
      <c r="AA203" s="89"/>
    </row>
    <row r="204" spans="1:29" ht="15" customHeight="1" x14ac:dyDescent="0.2">
      <c r="B204" s="2" t="s">
        <v>44</v>
      </c>
      <c r="C204" s="28">
        <v>954828</v>
      </c>
      <c r="D204" s="28">
        <v>141380</v>
      </c>
      <c r="E204" s="28">
        <v>118706</v>
      </c>
      <c r="F204" s="28">
        <v>109912</v>
      </c>
      <c r="G204" s="28">
        <v>14016</v>
      </c>
      <c r="H204" s="28">
        <v>335</v>
      </c>
      <c r="I204" s="28">
        <v>5804</v>
      </c>
      <c r="J204" s="28">
        <v>2870</v>
      </c>
      <c r="K204" s="28">
        <v>2854</v>
      </c>
      <c r="L204" s="85">
        <v>0.61</v>
      </c>
      <c r="M204" s="70">
        <v>7.2</v>
      </c>
      <c r="N204" s="3" t="s">
        <v>37</v>
      </c>
      <c r="O204" s="86">
        <v>117701</v>
      </c>
      <c r="P204" s="31">
        <v>46</v>
      </c>
      <c r="Q204" s="31"/>
      <c r="R204" s="31"/>
      <c r="S204" s="78">
        <v>390.8</v>
      </c>
      <c r="T204" s="78"/>
      <c r="U204" s="78"/>
      <c r="V204" s="78"/>
      <c r="W204" s="78"/>
      <c r="X204" s="78"/>
      <c r="Y204" s="89"/>
      <c r="Z204" s="89"/>
      <c r="AA204" s="89"/>
    </row>
    <row r="205" spans="1:29" ht="15" customHeight="1" x14ac:dyDescent="0.2">
      <c r="B205" s="2" t="s">
        <v>45</v>
      </c>
      <c r="C205" s="28">
        <v>788301</v>
      </c>
      <c r="D205" s="28">
        <v>121215</v>
      </c>
      <c r="E205" s="28">
        <v>100173</v>
      </c>
      <c r="F205" s="28">
        <v>94216</v>
      </c>
      <c r="G205" s="28">
        <v>12705</v>
      </c>
      <c r="H205" s="28">
        <v>192</v>
      </c>
      <c r="I205" s="28">
        <v>5573</v>
      </c>
      <c r="J205" s="28">
        <v>3303</v>
      </c>
      <c r="K205" s="28">
        <v>2764</v>
      </c>
      <c r="L205" s="85">
        <v>0.61</v>
      </c>
      <c r="M205" s="70">
        <v>7.2</v>
      </c>
      <c r="N205" s="3" t="s">
        <v>37</v>
      </c>
      <c r="O205" s="86">
        <v>96060</v>
      </c>
      <c r="P205" s="31">
        <v>30</v>
      </c>
      <c r="Q205" s="31"/>
      <c r="R205" s="31"/>
      <c r="S205" s="78">
        <v>404.8</v>
      </c>
      <c r="T205" s="78"/>
      <c r="U205" s="78"/>
      <c r="V205" s="78"/>
      <c r="W205" s="78"/>
      <c r="X205" s="78"/>
      <c r="Y205" s="89"/>
      <c r="Z205" s="89"/>
      <c r="AA205" s="89"/>
    </row>
    <row r="206" spans="1:29" ht="15" customHeight="1" x14ac:dyDescent="0.2">
      <c r="B206" s="2" t="s">
        <v>46</v>
      </c>
      <c r="C206" s="28">
        <v>712481</v>
      </c>
      <c r="D206" s="28">
        <v>111180</v>
      </c>
      <c r="E206" s="28">
        <v>89235</v>
      </c>
      <c r="F206" s="28">
        <v>86373</v>
      </c>
      <c r="G206" s="28">
        <v>13827</v>
      </c>
      <c r="H206" s="28">
        <v>201</v>
      </c>
      <c r="I206" s="28">
        <v>4956</v>
      </c>
      <c r="J206" s="28">
        <v>2823</v>
      </c>
      <c r="K206" s="28">
        <v>3162</v>
      </c>
      <c r="L206" s="85">
        <v>0.61</v>
      </c>
      <c r="M206" s="70">
        <v>7.3</v>
      </c>
      <c r="N206" s="3" t="s">
        <v>37</v>
      </c>
      <c r="O206" s="86">
        <v>34663</v>
      </c>
      <c r="P206" s="31">
        <v>9</v>
      </c>
      <c r="Q206" s="31"/>
      <c r="R206" s="31"/>
      <c r="S206" s="78">
        <v>322.2</v>
      </c>
      <c r="T206" s="78"/>
      <c r="U206" s="78"/>
      <c r="V206" s="78"/>
      <c r="W206" s="78"/>
      <c r="X206" s="78"/>
      <c r="Y206" s="89"/>
      <c r="Z206" s="89"/>
      <c r="AA206" s="89"/>
    </row>
    <row r="207" spans="1:29" ht="15" customHeight="1" x14ac:dyDescent="0.2">
      <c r="B207" s="2" t="s">
        <v>47</v>
      </c>
      <c r="C207" s="28">
        <v>807989</v>
      </c>
      <c r="D207" s="28">
        <v>122573</v>
      </c>
      <c r="E207" s="28">
        <v>97678</v>
      </c>
      <c r="F207" s="28">
        <v>95199</v>
      </c>
      <c r="G207" s="28">
        <v>17821</v>
      </c>
      <c r="H207" s="28">
        <v>228</v>
      </c>
      <c r="I207" s="28">
        <v>4320</v>
      </c>
      <c r="J207" s="28">
        <v>2278</v>
      </c>
      <c r="K207" s="28">
        <v>2754</v>
      </c>
      <c r="L207" s="85">
        <v>0.61</v>
      </c>
      <c r="M207" s="70">
        <v>7.5</v>
      </c>
      <c r="N207" s="3" t="s">
        <v>37</v>
      </c>
      <c r="O207" s="86">
        <v>43031</v>
      </c>
      <c r="P207" s="31">
        <v>11</v>
      </c>
      <c r="Q207" s="31"/>
      <c r="R207" s="31"/>
      <c r="S207" s="78">
        <v>291.39999999999998</v>
      </c>
      <c r="T207" s="78"/>
      <c r="U207" s="78"/>
      <c r="V207" s="78"/>
      <c r="W207" s="78"/>
      <c r="X207" s="78"/>
      <c r="Y207" s="89"/>
      <c r="Z207" s="89"/>
      <c r="AA207" s="89"/>
    </row>
    <row r="208" spans="1:29" ht="15" customHeight="1" x14ac:dyDescent="0.2">
      <c r="B208" s="2" t="s">
        <v>48</v>
      </c>
      <c r="C208" s="28">
        <v>852831</v>
      </c>
      <c r="D208" s="28">
        <v>123437</v>
      </c>
      <c r="E208" s="28">
        <v>96954</v>
      </c>
      <c r="F208" s="28">
        <v>93583</v>
      </c>
      <c r="G208" s="28">
        <v>17558</v>
      </c>
      <c r="H208" s="28">
        <v>268</v>
      </c>
      <c r="I208" s="28">
        <v>5487</v>
      </c>
      <c r="J208" s="28">
        <v>3019</v>
      </c>
      <c r="K208" s="28">
        <v>3438</v>
      </c>
      <c r="L208" s="85">
        <v>0.57999999999999996</v>
      </c>
      <c r="M208" s="70">
        <v>7.7</v>
      </c>
      <c r="N208" s="3" t="s">
        <v>37</v>
      </c>
      <c r="O208" s="86">
        <v>38365</v>
      </c>
      <c r="P208" s="31">
        <v>16</v>
      </c>
      <c r="Q208" s="31"/>
      <c r="R208" s="31"/>
      <c r="S208" s="78">
        <v>325.8</v>
      </c>
      <c r="T208" s="78"/>
      <c r="U208" s="78"/>
      <c r="V208" s="78"/>
      <c r="W208" s="78"/>
      <c r="X208" s="78"/>
      <c r="Y208" s="89"/>
      <c r="Z208" s="89"/>
      <c r="AA208" s="89"/>
    </row>
    <row r="209" spans="1:31" ht="15" customHeight="1" x14ac:dyDescent="0.2">
      <c r="B209" s="2" t="s">
        <v>49</v>
      </c>
      <c r="C209" s="28">
        <v>827607</v>
      </c>
      <c r="D209" s="28">
        <v>126058</v>
      </c>
      <c r="E209" s="28">
        <v>97995</v>
      </c>
      <c r="F209" s="28">
        <v>94267</v>
      </c>
      <c r="G209" s="28">
        <v>17327</v>
      </c>
      <c r="H209" s="28">
        <v>540</v>
      </c>
      <c r="I209" s="28">
        <v>7119</v>
      </c>
      <c r="J209" s="28">
        <v>2510</v>
      </c>
      <c r="K209" s="28">
        <v>3617</v>
      </c>
      <c r="L209" s="85">
        <v>0.56999999999999995</v>
      </c>
      <c r="M209" s="70">
        <v>7.3</v>
      </c>
      <c r="N209" s="3" t="s">
        <v>37</v>
      </c>
      <c r="O209" s="86">
        <v>39583</v>
      </c>
      <c r="P209" s="31">
        <v>13</v>
      </c>
      <c r="Q209" s="31"/>
      <c r="R209" s="31"/>
      <c r="S209" s="78">
        <v>323.2</v>
      </c>
      <c r="T209" s="78"/>
      <c r="U209" s="78"/>
      <c r="V209" s="78"/>
      <c r="W209" s="78"/>
      <c r="X209" s="78"/>
      <c r="Y209" s="89"/>
      <c r="Z209" s="89"/>
      <c r="AA209" s="89"/>
    </row>
    <row r="210" spans="1:31" ht="15" customHeight="1" x14ac:dyDescent="0.2">
      <c r="B210" s="2" t="s">
        <v>50</v>
      </c>
      <c r="C210" s="28">
        <v>633167</v>
      </c>
      <c r="D210" s="28">
        <v>95285</v>
      </c>
      <c r="E210" s="28">
        <v>71736</v>
      </c>
      <c r="F210" s="28">
        <v>68941</v>
      </c>
      <c r="G210" s="28">
        <v>15149</v>
      </c>
      <c r="H210" s="28">
        <v>444</v>
      </c>
      <c r="I210" s="28">
        <v>5800</v>
      </c>
      <c r="J210" s="28">
        <v>2778</v>
      </c>
      <c r="K210" s="28">
        <v>2600</v>
      </c>
      <c r="L210" s="85">
        <v>0.53</v>
      </c>
      <c r="M210" s="70">
        <v>7.3</v>
      </c>
      <c r="N210" s="3" t="s">
        <v>37</v>
      </c>
      <c r="O210" s="86">
        <v>30179</v>
      </c>
      <c r="P210" s="31">
        <v>9</v>
      </c>
      <c r="Q210" s="31"/>
      <c r="R210" s="31"/>
      <c r="S210" s="78">
        <v>284.7</v>
      </c>
      <c r="T210" s="78"/>
      <c r="U210" s="78"/>
      <c r="V210" s="78"/>
      <c r="W210" s="78"/>
      <c r="X210" s="78"/>
      <c r="Y210" s="89"/>
      <c r="Z210" s="89"/>
      <c r="AA210" s="89"/>
    </row>
    <row r="211" spans="1:31" ht="15" customHeight="1" x14ac:dyDescent="0.2">
      <c r="B211" s="2" t="s">
        <v>51</v>
      </c>
      <c r="C211" s="28">
        <v>701264</v>
      </c>
      <c r="D211" s="28">
        <v>104037</v>
      </c>
      <c r="E211" s="28">
        <v>79551</v>
      </c>
      <c r="F211" s="28">
        <v>74842</v>
      </c>
      <c r="G211" s="28">
        <v>14554</v>
      </c>
      <c r="H211" s="28">
        <v>231</v>
      </c>
      <c r="I211" s="28">
        <v>6244</v>
      </c>
      <c r="J211" s="28">
        <v>3491</v>
      </c>
      <c r="K211" s="28">
        <v>3688</v>
      </c>
      <c r="L211" s="85">
        <v>0.54</v>
      </c>
      <c r="M211" s="70">
        <v>7.3</v>
      </c>
      <c r="N211" s="3" t="s">
        <v>37</v>
      </c>
      <c r="O211" s="86">
        <v>45887</v>
      </c>
      <c r="P211" s="31">
        <v>21</v>
      </c>
      <c r="Q211" s="31"/>
      <c r="R211" s="31"/>
      <c r="S211" s="78">
        <v>322.60000000000002</v>
      </c>
      <c r="T211" s="78"/>
      <c r="U211" s="78"/>
      <c r="V211" s="78"/>
      <c r="W211" s="78"/>
      <c r="X211" s="78"/>
      <c r="Y211" s="89"/>
      <c r="Z211" s="89"/>
      <c r="AA211" s="89"/>
    </row>
    <row r="212" spans="1:31" ht="15" customHeight="1" x14ac:dyDescent="0.2">
      <c r="B212" s="2" t="s">
        <v>52</v>
      </c>
      <c r="C212" s="28">
        <v>693722</v>
      </c>
      <c r="D212" s="28">
        <v>106868</v>
      </c>
      <c r="E212" s="28">
        <v>83852</v>
      </c>
      <c r="F212" s="28">
        <v>76346</v>
      </c>
      <c r="G212" s="28">
        <v>14048</v>
      </c>
      <c r="H212" s="28">
        <v>299</v>
      </c>
      <c r="I212" s="28">
        <v>5991</v>
      </c>
      <c r="J212" s="28">
        <v>3107</v>
      </c>
      <c r="K212" s="28">
        <v>3047</v>
      </c>
      <c r="L212" s="85">
        <v>0.52</v>
      </c>
      <c r="M212" s="70">
        <v>9.9</v>
      </c>
      <c r="N212" s="3" t="s">
        <v>37</v>
      </c>
      <c r="O212" s="86">
        <v>75383</v>
      </c>
      <c r="P212" s="31">
        <v>36</v>
      </c>
      <c r="Q212" s="31"/>
      <c r="R212" s="31"/>
      <c r="S212" s="78">
        <v>319.10000000000002</v>
      </c>
      <c r="T212" s="78"/>
      <c r="U212" s="78"/>
      <c r="V212" s="78"/>
      <c r="W212" s="78"/>
      <c r="X212" s="78"/>
      <c r="Y212" s="89"/>
      <c r="Z212" s="89"/>
      <c r="AA212" s="89"/>
    </row>
    <row r="213" spans="1:31" ht="15" customHeight="1" x14ac:dyDescent="0.2">
      <c r="B213" s="2" t="s">
        <v>53</v>
      </c>
      <c r="C213" s="28">
        <v>979147</v>
      </c>
      <c r="D213" s="28">
        <v>128240</v>
      </c>
      <c r="E213" s="28">
        <v>101737</v>
      </c>
      <c r="F213" s="28">
        <v>91759</v>
      </c>
      <c r="G213" s="28">
        <v>17884</v>
      </c>
      <c r="H213" s="28">
        <v>631</v>
      </c>
      <c r="I213" s="28">
        <v>5772</v>
      </c>
      <c r="J213" s="28">
        <v>2915</v>
      </c>
      <c r="K213" s="28">
        <v>2847</v>
      </c>
      <c r="L213" s="85">
        <v>0.52</v>
      </c>
      <c r="M213" s="70">
        <v>7.6</v>
      </c>
      <c r="N213" s="3" t="s">
        <v>37</v>
      </c>
      <c r="O213" s="86">
        <v>124662</v>
      </c>
      <c r="P213" s="31">
        <v>59</v>
      </c>
      <c r="Q213" s="31"/>
      <c r="R213" s="31"/>
      <c r="S213" s="78">
        <v>369.6</v>
      </c>
      <c r="T213" s="78"/>
      <c r="U213" s="78"/>
      <c r="V213" s="78"/>
      <c r="W213" s="78"/>
      <c r="X213" s="78"/>
      <c r="Y213" s="89"/>
      <c r="Z213" s="89"/>
      <c r="AA213" s="89"/>
    </row>
    <row r="214" spans="1:31" ht="15" customHeight="1" x14ac:dyDescent="0.25">
      <c r="A214" s="79"/>
      <c r="B214" s="80" t="s">
        <v>55</v>
      </c>
      <c r="C214" s="81">
        <f>SUM(C202:C213)</f>
        <v>9811665</v>
      </c>
      <c r="D214" s="81">
        <f t="shared" ref="D214:K214" si="57">SUM(D202:D213)</f>
        <v>1421616</v>
      </c>
      <c r="E214" s="81">
        <f t="shared" si="57"/>
        <v>1133842</v>
      </c>
      <c r="F214" s="81">
        <f t="shared" si="57"/>
        <v>1062986</v>
      </c>
      <c r="G214" s="81">
        <f t="shared" si="57"/>
        <v>182358</v>
      </c>
      <c r="H214" s="81">
        <f t="shared" si="57"/>
        <v>3880</v>
      </c>
      <c r="I214" s="81">
        <f t="shared" si="57"/>
        <v>69394</v>
      </c>
      <c r="J214" s="81">
        <f t="shared" si="57"/>
        <v>35749</v>
      </c>
      <c r="K214" s="81">
        <f t="shared" si="57"/>
        <v>36092</v>
      </c>
      <c r="L214" s="82"/>
      <c r="M214" s="87">
        <f>SUM(L202:L213)</f>
        <v>6.7999999999999989</v>
      </c>
      <c r="N214" s="83"/>
      <c r="O214" s="88">
        <f t="shared" ref="O214:S214" si="58">SUM(O202:O213)</f>
        <v>897274</v>
      </c>
      <c r="P214" s="81">
        <f t="shared" si="58"/>
        <v>347</v>
      </c>
      <c r="Q214" s="81"/>
      <c r="R214" s="81"/>
      <c r="S214" s="81">
        <f t="shared" si="58"/>
        <v>4193.8999999999996</v>
      </c>
      <c r="T214" s="81"/>
      <c r="U214" s="81"/>
      <c r="V214" s="81"/>
      <c r="W214" s="81"/>
      <c r="X214" s="81"/>
      <c r="Y214" s="88"/>
      <c r="Z214" s="88"/>
      <c r="AA214" s="88"/>
      <c r="AB214" s="50">
        <f>SUM(S202:S212)</f>
        <v>3824.2999999999997</v>
      </c>
    </row>
    <row r="215" spans="1:31" ht="15" customHeight="1" x14ac:dyDescent="0.25">
      <c r="C215" s="49"/>
      <c r="D215" s="49"/>
      <c r="O215" s="90"/>
      <c r="Y215" s="89"/>
      <c r="Z215" s="89"/>
      <c r="AA215" s="89"/>
      <c r="AC215" s="2">
        <f>+F214/D214</f>
        <v>0.74773075148281953</v>
      </c>
    </row>
    <row r="216" spans="1:31" ht="15" customHeight="1" x14ac:dyDescent="0.2">
      <c r="A216" s="2">
        <v>2025</v>
      </c>
      <c r="B216" s="2" t="s">
        <v>42</v>
      </c>
      <c r="C216" s="28">
        <v>970549</v>
      </c>
      <c r="D216" s="28">
        <v>124787</v>
      </c>
      <c r="E216" s="28">
        <v>97251</v>
      </c>
      <c r="F216" s="28">
        <v>88300</v>
      </c>
      <c r="G216" s="28">
        <v>19322</v>
      </c>
      <c r="H216" s="28">
        <v>333</v>
      </c>
      <c r="I216" s="28">
        <v>5531</v>
      </c>
      <c r="J216" s="28">
        <v>2862</v>
      </c>
      <c r="K216" s="28">
        <v>2683</v>
      </c>
      <c r="L216" s="85">
        <v>0.51</v>
      </c>
      <c r="M216" s="70">
        <v>7.8</v>
      </c>
      <c r="N216" s="3" t="s">
        <v>37</v>
      </c>
      <c r="O216" s="86">
        <v>123507</v>
      </c>
      <c r="P216" s="31">
        <v>50</v>
      </c>
      <c r="Q216" s="31"/>
      <c r="R216" s="31"/>
      <c r="S216" s="78">
        <v>419</v>
      </c>
      <c r="T216" s="78"/>
      <c r="U216" s="78"/>
      <c r="V216" s="78"/>
      <c r="W216" s="78">
        <f t="shared" ref="W216:W227" si="59">+(S216*1000000)/C216</f>
        <v>431.71442142539945</v>
      </c>
      <c r="X216" s="78"/>
      <c r="Y216" s="78">
        <f>+O216*83%</f>
        <v>102510.81</v>
      </c>
      <c r="Z216" s="89">
        <f>+Y216*235.89/1000000</f>
        <v>24.181274970899999</v>
      </c>
      <c r="AA216" s="91">
        <f>+Z216/S216</f>
        <v>5.7711873438902148E-2</v>
      </c>
      <c r="AB216" s="92"/>
    </row>
    <row r="217" spans="1:31" ht="15" customHeight="1" x14ac:dyDescent="0.2">
      <c r="B217" s="2" t="s">
        <v>43</v>
      </c>
      <c r="C217" s="28">
        <v>823853</v>
      </c>
      <c r="D217" s="28">
        <v>123539</v>
      </c>
      <c r="E217" s="28">
        <v>94029</v>
      </c>
      <c r="F217" s="28">
        <v>85256</v>
      </c>
      <c r="G217" s="28">
        <v>14162</v>
      </c>
      <c r="H217" s="28">
        <v>186</v>
      </c>
      <c r="I217" s="28">
        <v>5245</v>
      </c>
      <c r="J217" s="28">
        <v>2903</v>
      </c>
      <c r="K217" s="28">
        <v>2124</v>
      </c>
      <c r="L217" s="85">
        <v>0.55000000000000004</v>
      </c>
      <c r="M217" s="70">
        <v>7.1</v>
      </c>
      <c r="N217" s="3" t="s">
        <v>37</v>
      </c>
      <c r="O217" s="86">
        <v>111675</v>
      </c>
      <c r="P217" s="31">
        <v>44</v>
      </c>
      <c r="Q217" s="31"/>
      <c r="R217" s="31"/>
      <c r="S217" s="78">
        <v>411.2</v>
      </c>
      <c r="T217" s="78"/>
      <c r="U217" s="78"/>
      <c r="V217" s="78"/>
      <c r="W217" s="78">
        <f t="shared" si="59"/>
        <v>499.11816792558869</v>
      </c>
      <c r="X217" s="78"/>
      <c r="Y217" s="78">
        <f t="shared" ref="Y217:Y228" si="60">+O217*83%</f>
        <v>92690.25</v>
      </c>
      <c r="Z217" s="89">
        <f t="shared" ref="Z217:Z228" si="61">+Y217*235.89/1000000</f>
        <v>21.864703072499999</v>
      </c>
      <c r="AA217" s="91">
        <f t="shared" ref="AA217:AA228" si="62">+Z217/S217</f>
        <v>5.3172916032344357E-2</v>
      </c>
      <c r="AB217" s="92"/>
      <c r="AE217" s="2">
        <v>53.46</v>
      </c>
    </row>
    <row r="218" spans="1:31" ht="15" customHeight="1" x14ac:dyDescent="0.2">
      <c r="B218" s="2" t="s">
        <v>44</v>
      </c>
      <c r="C218" s="28">
        <v>946529</v>
      </c>
      <c r="D218" s="28">
        <v>144095</v>
      </c>
      <c r="E218" s="28">
        <v>119883</v>
      </c>
      <c r="F218" s="28">
        <v>109825</v>
      </c>
      <c r="G218" s="28">
        <v>15547</v>
      </c>
      <c r="H218" s="28">
        <v>174</v>
      </c>
      <c r="I218" s="28">
        <v>5580</v>
      </c>
      <c r="J218" s="28">
        <v>3188</v>
      </c>
      <c r="K218" s="28">
        <v>3085</v>
      </c>
      <c r="L218" s="85">
        <v>0.59</v>
      </c>
      <c r="M218" s="70">
        <v>6.6</v>
      </c>
      <c r="N218" s="3" t="s">
        <v>37</v>
      </c>
      <c r="O218" s="86">
        <v>100630</v>
      </c>
      <c r="P218" s="31">
        <v>42</v>
      </c>
      <c r="Q218" s="31"/>
      <c r="R218" s="31"/>
      <c r="S218" s="78">
        <v>454.3</v>
      </c>
      <c r="T218" s="78"/>
      <c r="U218" s="78"/>
      <c r="V218" s="78"/>
      <c r="W218" s="78">
        <f t="shared" si="59"/>
        <v>479.96416380269386</v>
      </c>
      <c r="X218" s="78"/>
      <c r="Y218" s="78">
        <f t="shared" si="60"/>
        <v>83522.899999999994</v>
      </c>
      <c r="Z218" s="89">
        <f t="shared" si="61"/>
        <v>19.702216880999998</v>
      </c>
      <c r="AA218" s="91">
        <f t="shared" si="62"/>
        <v>4.3368296018049743E-2</v>
      </c>
      <c r="AB218" s="92"/>
      <c r="AC218" s="90"/>
      <c r="AE218" s="2">
        <v>21.95</v>
      </c>
    </row>
    <row r="219" spans="1:31" ht="15" customHeight="1" x14ac:dyDescent="0.2">
      <c r="B219" s="2" t="s">
        <v>45</v>
      </c>
      <c r="C219" s="28">
        <v>804986</v>
      </c>
      <c r="D219" s="28">
        <v>126419</v>
      </c>
      <c r="E219" s="28">
        <v>100375</v>
      </c>
      <c r="F219" s="28">
        <v>94512</v>
      </c>
      <c r="G219" s="28">
        <v>16951</v>
      </c>
      <c r="H219" s="28">
        <v>347</v>
      </c>
      <c r="I219" s="28">
        <v>6066</v>
      </c>
      <c r="J219" s="28">
        <v>3323</v>
      </c>
      <c r="K219" s="28">
        <v>3027</v>
      </c>
      <c r="L219" s="85">
        <v>0.56999999999999995</v>
      </c>
      <c r="M219" s="70">
        <v>6.4</v>
      </c>
      <c r="N219" s="3" t="s">
        <v>37</v>
      </c>
      <c r="O219" s="86">
        <v>88040</v>
      </c>
      <c r="P219" s="31">
        <v>34</v>
      </c>
      <c r="Q219" s="31"/>
      <c r="R219" s="31"/>
      <c r="S219" s="78">
        <v>385.4</v>
      </c>
      <c r="T219" s="78"/>
      <c r="U219" s="78"/>
      <c r="V219" s="78"/>
      <c r="W219" s="78">
        <f t="shared" si="59"/>
        <v>478.76609034194382</v>
      </c>
      <c r="X219" s="78"/>
      <c r="Y219" s="78">
        <f t="shared" si="60"/>
        <v>73073.2</v>
      </c>
      <c r="Z219" s="89">
        <f t="shared" si="61"/>
        <v>17.237237147999998</v>
      </c>
      <c r="AA219" s="91">
        <f t="shared" si="62"/>
        <v>4.4725576408925792E-2</v>
      </c>
      <c r="AB219" s="92"/>
      <c r="AE219" s="2">
        <f>+AE217+AE218</f>
        <v>75.41</v>
      </c>
    </row>
    <row r="220" spans="1:31" ht="15" customHeight="1" x14ac:dyDescent="0.2">
      <c r="B220" s="2" t="s">
        <v>46</v>
      </c>
      <c r="C220" s="28">
        <v>730405</v>
      </c>
      <c r="D220" s="28">
        <v>117125</v>
      </c>
      <c r="E220" s="28">
        <v>91855</v>
      </c>
      <c r="F220" s="28">
        <v>87810</v>
      </c>
      <c r="G220" s="28">
        <v>16601</v>
      </c>
      <c r="H220" s="28">
        <v>275</v>
      </c>
      <c r="I220" s="28">
        <v>5335</v>
      </c>
      <c r="J220" s="28">
        <v>2892</v>
      </c>
      <c r="K220" s="28">
        <v>3334</v>
      </c>
      <c r="L220" s="85">
        <v>0.56999999999999995</v>
      </c>
      <c r="M220" s="70">
        <v>6.2</v>
      </c>
      <c r="N220" s="3" t="s">
        <v>37</v>
      </c>
      <c r="O220" s="86">
        <v>47361</v>
      </c>
      <c r="P220" s="31">
        <v>16</v>
      </c>
      <c r="Q220" s="31"/>
      <c r="R220" s="31"/>
      <c r="S220" s="78">
        <v>325.10000000000002</v>
      </c>
      <c r="T220" s="78"/>
      <c r="U220" s="78"/>
      <c r="V220" s="78"/>
      <c r="W220" s="78">
        <f t="shared" si="59"/>
        <v>445.09552919270817</v>
      </c>
      <c r="X220" s="78"/>
      <c r="Y220" s="78">
        <f t="shared" si="60"/>
        <v>39309.629999999997</v>
      </c>
      <c r="Z220" s="89">
        <f t="shared" si="61"/>
        <v>9.2727486206999981</v>
      </c>
      <c r="AA220" s="91">
        <f t="shared" si="62"/>
        <v>2.8522757984312513E-2</v>
      </c>
      <c r="AB220" s="92"/>
    </row>
    <row r="221" spans="1:31" ht="15" customHeight="1" x14ac:dyDescent="0.2">
      <c r="B221" s="2" t="s">
        <v>47</v>
      </c>
      <c r="C221" s="28">
        <v>804556</v>
      </c>
      <c r="D221" s="28">
        <v>126391</v>
      </c>
      <c r="E221" s="28">
        <v>98451</v>
      </c>
      <c r="F221" s="28">
        <v>95034</v>
      </c>
      <c r="G221" s="28">
        <v>20114</v>
      </c>
      <c r="H221" s="28">
        <v>233</v>
      </c>
      <c r="I221" s="28">
        <v>4541</v>
      </c>
      <c r="J221" s="28">
        <v>2444</v>
      </c>
      <c r="K221" s="28">
        <v>3285</v>
      </c>
      <c r="L221" s="85">
        <v>0.56999999999999995</v>
      </c>
      <c r="M221" s="70">
        <v>6.4</v>
      </c>
      <c r="N221" s="3" t="s">
        <v>37</v>
      </c>
      <c r="O221" s="86">
        <v>43367</v>
      </c>
      <c r="P221" s="31">
        <v>11</v>
      </c>
      <c r="Q221" s="31"/>
      <c r="R221" s="31"/>
      <c r="S221" s="78">
        <v>337.4</v>
      </c>
      <c r="T221" s="78"/>
      <c r="U221" s="78"/>
      <c r="V221" s="78"/>
      <c r="W221" s="78">
        <f t="shared" si="59"/>
        <v>419.36173491963268</v>
      </c>
      <c r="X221" s="78"/>
      <c r="Y221" s="78">
        <f t="shared" si="60"/>
        <v>35994.61</v>
      </c>
      <c r="Z221" s="89">
        <f t="shared" si="61"/>
        <v>8.4907685528999988</v>
      </c>
      <c r="AA221" s="91">
        <f t="shared" si="62"/>
        <v>2.516528913129816E-2</v>
      </c>
      <c r="AB221" s="92"/>
    </row>
    <row r="222" spans="1:31" ht="15" customHeight="1" x14ac:dyDescent="0.2">
      <c r="B222" s="2" t="s">
        <v>48</v>
      </c>
      <c r="C222" s="28">
        <v>951063</v>
      </c>
      <c r="D222" s="28">
        <v>141904</v>
      </c>
      <c r="E222" s="28">
        <v>108104</v>
      </c>
      <c r="F222" s="28">
        <v>103430</v>
      </c>
      <c r="G222" s="28">
        <v>24079</v>
      </c>
      <c r="H222" s="28">
        <v>376</v>
      </c>
      <c r="I222" s="28">
        <v>6292</v>
      </c>
      <c r="J222" s="28">
        <v>3373</v>
      </c>
      <c r="K222" s="28">
        <v>3429</v>
      </c>
      <c r="L222" s="85">
        <v>0.54</v>
      </c>
      <c r="M222" s="70">
        <v>6.7</v>
      </c>
      <c r="N222" s="3" t="s">
        <v>37</v>
      </c>
      <c r="O222" s="86">
        <v>42085</v>
      </c>
      <c r="P222" s="31">
        <v>15</v>
      </c>
      <c r="Q222" s="31"/>
      <c r="R222" s="31"/>
      <c r="S222" s="78">
        <v>388</v>
      </c>
      <c r="T222" s="78"/>
      <c r="U222" s="78"/>
      <c r="V222" s="78"/>
      <c r="W222" s="78">
        <f t="shared" si="59"/>
        <v>407.9645617587899</v>
      </c>
      <c r="X222" s="78"/>
      <c r="Y222" s="78">
        <f t="shared" si="60"/>
        <v>34930.549999999996</v>
      </c>
      <c r="Z222" s="89">
        <f t="shared" si="61"/>
        <v>8.2397674394999978</v>
      </c>
      <c r="AA222" s="91">
        <f t="shared" si="62"/>
        <v>2.123651401932989E-2</v>
      </c>
      <c r="AB222" s="92"/>
    </row>
    <row r="223" spans="1:31" ht="15" customHeight="1" x14ac:dyDescent="0.2">
      <c r="B223" s="2" t="s">
        <v>49</v>
      </c>
      <c r="C223" s="28">
        <v>868408</v>
      </c>
      <c r="D223" s="28">
        <v>132728</v>
      </c>
      <c r="E223" s="28">
        <v>99822</v>
      </c>
      <c r="F223" s="28">
        <v>95370</v>
      </c>
      <c r="G223" s="28">
        <v>21976</v>
      </c>
      <c r="H223" s="28">
        <v>762</v>
      </c>
      <c r="I223" s="28">
        <v>7290</v>
      </c>
      <c r="J223" s="28">
        <v>2679</v>
      </c>
      <c r="K223" s="28">
        <v>3640</v>
      </c>
      <c r="L223" s="85">
        <v>0.53</v>
      </c>
      <c r="M223" s="70">
        <v>6.5</v>
      </c>
      <c r="N223" s="3" t="s">
        <v>37</v>
      </c>
      <c r="O223" s="86">
        <v>48518</v>
      </c>
      <c r="P223" s="31">
        <v>15</v>
      </c>
      <c r="Q223" s="31"/>
      <c r="R223" s="31"/>
      <c r="S223" s="78">
        <v>363.5</v>
      </c>
      <c r="T223" s="78"/>
      <c r="U223" s="78"/>
      <c r="V223" s="78"/>
      <c r="W223" s="78">
        <f t="shared" si="59"/>
        <v>418.58204899079698</v>
      </c>
      <c r="X223" s="78"/>
      <c r="Y223" s="78">
        <f t="shared" si="60"/>
        <v>40269.939999999995</v>
      </c>
      <c r="Z223" s="89">
        <f t="shared" si="61"/>
        <v>9.499276146599998</v>
      </c>
      <c r="AA223" s="91">
        <f t="shared" si="62"/>
        <v>2.6132809206602471E-2</v>
      </c>
      <c r="AB223" s="92"/>
    </row>
    <row r="224" spans="1:31" ht="15" customHeight="1" x14ac:dyDescent="0.2">
      <c r="B224" s="2" t="s">
        <v>50</v>
      </c>
      <c r="C224" s="28">
        <v>663507</v>
      </c>
      <c r="D224" s="28">
        <v>97778</v>
      </c>
      <c r="E224" s="28">
        <v>68356</v>
      </c>
      <c r="F224" s="28">
        <v>65150</v>
      </c>
      <c r="G224" s="28">
        <v>21221</v>
      </c>
      <c r="H224" s="28">
        <v>461</v>
      </c>
      <c r="I224" s="28">
        <v>5135</v>
      </c>
      <c r="J224" s="28">
        <v>2592</v>
      </c>
      <c r="K224" s="28">
        <v>3066</v>
      </c>
      <c r="L224" s="85">
        <v>0.46</v>
      </c>
      <c r="M224" s="70">
        <v>6.8</v>
      </c>
      <c r="N224" s="3" t="s">
        <v>37</v>
      </c>
      <c r="O224" s="86">
        <v>47630</v>
      </c>
      <c r="P224" s="31">
        <v>14</v>
      </c>
      <c r="Q224" s="31"/>
      <c r="R224" s="31"/>
      <c r="S224" s="78">
        <v>324.10000000000002</v>
      </c>
      <c r="T224" s="78"/>
      <c r="U224" s="78"/>
      <c r="V224" s="78"/>
      <c r="W224" s="78">
        <f t="shared" si="59"/>
        <v>488.46508024783463</v>
      </c>
      <c r="X224" s="78"/>
      <c r="Y224" s="78">
        <f t="shared" si="60"/>
        <v>39532.9</v>
      </c>
      <c r="Z224" s="89">
        <f t="shared" si="61"/>
        <v>9.3254157810000002</v>
      </c>
      <c r="AA224" s="91">
        <f t="shared" si="62"/>
        <v>2.8773266834310397E-2</v>
      </c>
      <c r="AB224" s="92"/>
    </row>
    <row r="225" spans="1:31" ht="15" customHeight="1" x14ac:dyDescent="0.2">
      <c r="B225" s="2" t="s">
        <v>51</v>
      </c>
      <c r="C225" s="28">
        <v>747211</v>
      </c>
      <c r="D225" s="28">
        <v>109990</v>
      </c>
      <c r="E225" s="28">
        <v>80224</v>
      </c>
      <c r="F225" s="28">
        <v>75509</v>
      </c>
      <c r="G225" s="28">
        <v>19665</v>
      </c>
      <c r="H225" s="28">
        <v>247</v>
      </c>
      <c r="I225" s="28">
        <v>6383</v>
      </c>
      <c r="J225" s="28">
        <v>3590</v>
      </c>
      <c r="K225" s="28">
        <v>3718</v>
      </c>
      <c r="L225" s="85">
        <v>0.48</v>
      </c>
      <c r="M225" s="70">
        <v>6.8</v>
      </c>
      <c r="N225" s="3" t="s">
        <v>37</v>
      </c>
      <c r="O225" s="86">
        <v>58320</v>
      </c>
      <c r="P225" s="31">
        <v>24</v>
      </c>
      <c r="Q225" s="31"/>
      <c r="R225" s="31"/>
      <c r="S225" s="78">
        <v>327.10000000000002</v>
      </c>
      <c r="T225" s="78"/>
      <c r="U225" s="78"/>
      <c r="V225" s="78"/>
      <c r="W225" s="78">
        <f t="shared" si="59"/>
        <v>437.76122139529531</v>
      </c>
      <c r="X225" s="78"/>
      <c r="Y225" s="78">
        <f t="shared" si="60"/>
        <v>48405.599999999999</v>
      </c>
      <c r="Z225" s="89">
        <f t="shared" si="61"/>
        <v>11.418396983999999</v>
      </c>
      <c r="AA225" s="91">
        <f t="shared" si="62"/>
        <v>3.4907969990828486E-2</v>
      </c>
      <c r="AB225" s="92"/>
      <c r="AC225" s="85"/>
    </row>
    <row r="226" spans="1:31" ht="15" customHeight="1" x14ac:dyDescent="0.2">
      <c r="B226" s="2" t="s">
        <v>52</v>
      </c>
      <c r="C226" s="28">
        <v>836417</v>
      </c>
      <c r="D226" s="28">
        <v>123831</v>
      </c>
      <c r="E226" s="28">
        <v>93825</v>
      </c>
      <c r="F226" s="28">
        <v>83772</v>
      </c>
      <c r="G226" s="28">
        <v>19809</v>
      </c>
      <c r="H226" s="28">
        <v>218</v>
      </c>
      <c r="I226" s="28">
        <v>6646</v>
      </c>
      <c r="J226" s="28">
        <v>3286</v>
      </c>
      <c r="K226" s="28">
        <v>3551</v>
      </c>
      <c r="L226" s="85">
        <v>0.47</v>
      </c>
      <c r="M226" s="70">
        <v>6.8</v>
      </c>
      <c r="N226" s="3" t="s">
        <v>37</v>
      </c>
      <c r="O226" s="86">
        <v>98980</v>
      </c>
      <c r="P226" s="31">
        <v>42</v>
      </c>
      <c r="Q226" s="31"/>
      <c r="R226" s="31"/>
      <c r="S226" s="78">
        <v>328</v>
      </c>
      <c r="T226" s="78"/>
      <c r="U226" s="78"/>
      <c r="V226" s="78"/>
      <c r="W226" s="78">
        <f t="shared" si="59"/>
        <v>392.14889223915822</v>
      </c>
      <c r="X226" s="78"/>
      <c r="Y226" s="78">
        <f t="shared" si="60"/>
        <v>82153.399999999994</v>
      </c>
      <c r="Z226" s="89">
        <f t="shared" si="61"/>
        <v>19.379165525999998</v>
      </c>
      <c r="AA226" s="91">
        <f t="shared" si="62"/>
        <v>5.9082821725609747E-2</v>
      </c>
      <c r="AB226" s="92"/>
    </row>
    <row r="227" spans="1:31" ht="15" customHeight="1" x14ac:dyDescent="0.2">
      <c r="B227" s="2" t="s">
        <v>53</v>
      </c>
      <c r="C227" s="28">
        <v>1094057</v>
      </c>
      <c r="D227" s="28">
        <v>146515</v>
      </c>
      <c r="E227" s="28">
        <v>113906</v>
      </c>
      <c r="F227" s="28">
        <v>102747</v>
      </c>
      <c r="G227" s="28">
        <v>21618</v>
      </c>
      <c r="H227" s="28">
        <v>715</v>
      </c>
      <c r="I227" s="28">
        <v>6937</v>
      </c>
      <c r="J227" s="28">
        <v>3348</v>
      </c>
      <c r="K227" s="28">
        <v>4054</v>
      </c>
      <c r="L227" s="85">
        <v>0.5</v>
      </c>
      <c r="M227" s="70">
        <v>7.5</v>
      </c>
      <c r="N227" s="3" t="s">
        <v>37</v>
      </c>
      <c r="O227" s="86">
        <v>160420</v>
      </c>
      <c r="P227" s="31">
        <v>69</v>
      </c>
      <c r="Q227" s="31"/>
      <c r="R227" s="31"/>
      <c r="S227" s="93">
        <v>492.7</v>
      </c>
      <c r="T227" s="93"/>
      <c r="U227" s="93"/>
      <c r="V227" s="93"/>
      <c r="W227" s="93">
        <f t="shared" si="59"/>
        <v>450.34216681580574</v>
      </c>
      <c r="X227" s="93"/>
      <c r="Y227" s="93">
        <f t="shared" si="60"/>
        <v>133148.6</v>
      </c>
      <c r="Z227" s="89">
        <f t="shared" si="61"/>
        <v>31.408423254000002</v>
      </c>
      <c r="AA227" s="91">
        <f t="shared" si="62"/>
        <v>6.3747560897097627E-2</v>
      </c>
      <c r="AB227" s="92"/>
    </row>
    <row r="228" spans="1:31" ht="15" customHeight="1" x14ac:dyDescent="0.25">
      <c r="A228" s="79"/>
      <c r="B228" s="80" t="s">
        <v>55</v>
      </c>
      <c r="C228" s="81">
        <f>SUM(C216:C227)</f>
        <v>10241541</v>
      </c>
      <c r="D228" s="81">
        <f t="shared" ref="D228" si="63">SUM(D216:D227)</f>
        <v>1515102</v>
      </c>
      <c r="E228" s="81">
        <f>SUM(E216:E227)</f>
        <v>1166081</v>
      </c>
      <c r="F228" s="81">
        <f>SUM(F216:F227)</f>
        <v>1086715</v>
      </c>
      <c r="G228" s="81">
        <f t="shared" ref="G228:K228" si="64">SUM(G216:G227)</f>
        <v>231065</v>
      </c>
      <c r="H228" s="81">
        <f t="shared" si="64"/>
        <v>4327</v>
      </c>
      <c r="I228" s="81">
        <f t="shared" si="64"/>
        <v>70981</v>
      </c>
      <c r="J228" s="81">
        <f t="shared" si="64"/>
        <v>36480</v>
      </c>
      <c r="K228" s="81">
        <f t="shared" si="64"/>
        <v>38996</v>
      </c>
      <c r="L228" s="82"/>
      <c r="M228" s="87">
        <f>+AVERAGE(M216:M226)</f>
        <v>6.7363636363636354</v>
      </c>
      <c r="N228" s="83"/>
      <c r="O228" s="88">
        <f t="shared" ref="O228:S228" si="65">SUM(O216:O227)</f>
        <v>970533</v>
      </c>
      <c r="P228" s="81">
        <f t="shared" si="65"/>
        <v>376</v>
      </c>
      <c r="Q228" s="81"/>
      <c r="R228" s="81"/>
      <c r="S228" s="81">
        <f t="shared" si="65"/>
        <v>4555.8</v>
      </c>
      <c r="T228" s="81"/>
      <c r="U228" s="81"/>
      <c r="V228" s="81"/>
      <c r="W228" s="81">
        <f>+(S228*1000000)/C228</f>
        <v>444.835401235029</v>
      </c>
      <c r="X228" s="81"/>
      <c r="Y228" s="81">
        <f t="shared" si="60"/>
        <v>805542.39</v>
      </c>
      <c r="Z228" s="88">
        <f t="shared" si="61"/>
        <v>190.01939437709999</v>
      </c>
      <c r="AA228" s="91">
        <f t="shared" si="62"/>
        <v>4.1709336313512438E-2</v>
      </c>
      <c r="AB228" s="50"/>
    </row>
    <row r="229" spans="1:31" ht="15" customHeight="1" x14ac:dyDescent="0.25">
      <c r="C229" s="49"/>
      <c r="D229" s="49"/>
      <c r="O229" s="94"/>
      <c r="W229" s="81"/>
      <c r="X229" s="81"/>
    </row>
    <row r="230" spans="1:31" ht="15" customHeight="1" x14ac:dyDescent="0.25">
      <c r="A230" s="2">
        <v>2026</v>
      </c>
      <c r="B230" s="2" t="s">
        <v>42</v>
      </c>
      <c r="C230" s="95">
        <v>1064432</v>
      </c>
      <c r="D230" s="95">
        <v>136578</v>
      </c>
      <c r="E230" s="95">
        <v>100995</v>
      </c>
      <c r="F230" s="95">
        <v>90999</v>
      </c>
      <c r="G230" s="95">
        <v>25745</v>
      </c>
      <c r="H230">
        <v>250</v>
      </c>
      <c r="I230" s="95">
        <v>6377</v>
      </c>
      <c r="J230" s="95">
        <v>3250</v>
      </c>
      <c r="K230" s="95">
        <v>3461</v>
      </c>
      <c r="L230">
        <v>0.46</v>
      </c>
      <c r="M230">
        <v>7.8</v>
      </c>
      <c r="N230" t="s">
        <v>56</v>
      </c>
      <c r="O230" s="95">
        <v>138059</v>
      </c>
      <c r="P230">
        <v>61</v>
      </c>
      <c r="Q230"/>
      <c r="R230"/>
      <c r="S230" s="78"/>
      <c r="T230" s="78"/>
      <c r="U230" s="78"/>
      <c r="V230" s="78"/>
      <c r="W230" s="78"/>
      <c r="X230" s="78"/>
      <c r="Y230" s="96">
        <f>+W230/C228</f>
        <v>0</v>
      </c>
      <c r="Z230" s="89"/>
      <c r="AA230" s="89"/>
      <c r="AB230" s="92"/>
    </row>
    <row r="231" spans="1:31" ht="15" customHeight="1" x14ac:dyDescent="0.25">
      <c r="B231" s="2" t="s">
        <v>43</v>
      </c>
      <c r="C231" s="95">
        <v>963552</v>
      </c>
      <c r="D231" s="95">
        <v>133992</v>
      </c>
      <c r="E231" s="95">
        <v>104337</v>
      </c>
      <c r="F231" s="95">
        <v>93956</v>
      </c>
      <c r="G231" s="95">
        <v>20671</v>
      </c>
      <c r="H231">
        <v>185</v>
      </c>
      <c r="I231" s="95">
        <v>6168</v>
      </c>
      <c r="J231" s="95">
        <v>3385</v>
      </c>
      <c r="K231" s="95">
        <v>2816</v>
      </c>
      <c r="L231">
        <v>0.51</v>
      </c>
      <c r="M231">
        <v>7.2</v>
      </c>
      <c r="N231" t="s">
        <v>56</v>
      </c>
      <c r="O231" s="95">
        <v>118681</v>
      </c>
      <c r="P231">
        <v>52</v>
      </c>
      <c r="Q231"/>
      <c r="R231"/>
      <c r="S231" s="78"/>
      <c r="T231" s="78"/>
      <c r="U231" s="78"/>
      <c r="V231" s="78"/>
      <c r="W231" s="78"/>
      <c r="X231" s="78"/>
      <c r="Y231" s="89"/>
      <c r="Z231" s="89"/>
      <c r="AA231" s="89"/>
      <c r="AB231" s="92"/>
      <c r="AE231" s="2">
        <v>53.46</v>
      </c>
    </row>
    <row r="232" spans="1:31" ht="15" customHeight="1" x14ac:dyDescent="0.25">
      <c r="B232" s="2" t="s">
        <v>44</v>
      </c>
      <c r="C232" s="95">
        <v>1030122</v>
      </c>
      <c r="D232" s="95">
        <v>156773</v>
      </c>
      <c r="E232" s="95">
        <v>123635</v>
      </c>
      <c r="F232" s="95">
        <v>112919</v>
      </c>
      <c r="G232" s="95">
        <v>23687</v>
      </c>
      <c r="H232">
        <v>483</v>
      </c>
      <c r="I232" s="95">
        <v>6291</v>
      </c>
      <c r="J232" s="95">
        <v>3369</v>
      </c>
      <c r="K232" s="95">
        <v>3160</v>
      </c>
      <c r="L232">
        <v>0.53</v>
      </c>
      <c r="M232" s="70">
        <v>6.6</v>
      </c>
      <c r="N232" t="s">
        <v>56</v>
      </c>
      <c r="O232" s="95">
        <v>119702</v>
      </c>
      <c r="P232">
        <v>45</v>
      </c>
      <c r="Q232"/>
      <c r="R232"/>
      <c r="S232" s="78"/>
      <c r="T232" s="78"/>
      <c r="U232" s="78"/>
      <c r="V232" s="78"/>
      <c r="W232" s="78"/>
      <c r="X232" s="78"/>
      <c r="Y232" s="89"/>
      <c r="Z232" s="89"/>
      <c r="AA232" s="89"/>
      <c r="AB232" s="92"/>
      <c r="AC232" s="90"/>
      <c r="AE232" s="2">
        <v>21.95</v>
      </c>
    </row>
    <row r="233" spans="1:31" ht="15" customHeight="1" x14ac:dyDescent="0.25">
      <c r="B233" s="2" t="s">
        <v>45</v>
      </c>
      <c r="C233" s="95">
        <v>904978</v>
      </c>
      <c r="D233" s="95">
        <v>141135</v>
      </c>
      <c r="E233" s="95">
        <v>108760</v>
      </c>
      <c r="F233" s="95">
        <v>100452</v>
      </c>
      <c r="G233" s="95">
        <v>23669</v>
      </c>
      <c r="H233">
        <v>221</v>
      </c>
      <c r="I233" s="95">
        <v>5897</v>
      </c>
      <c r="J233" s="95">
        <v>3432</v>
      </c>
      <c r="K233" s="95">
        <v>2809</v>
      </c>
      <c r="L233"/>
      <c r="M233" s="70"/>
      <c r="N233"/>
      <c r="O233" s="95">
        <v>86466</v>
      </c>
      <c r="P233">
        <v>30</v>
      </c>
      <c r="Q233"/>
      <c r="R233"/>
      <c r="S233" s="78"/>
      <c r="T233" s="78"/>
      <c r="U233" s="78"/>
      <c r="V233" s="78"/>
      <c r="W233" s="78"/>
      <c r="X233" s="78"/>
      <c r="Y233" s="89"/>
      <c r="Z233" s="89"/>
      <c r="AA233" s="89"/>
      <c r="AB233" s="92"/>
      <c r="AC233" s="90"/>
      <c r="AE233" s="2">
        <f>+AE231+AE232</f>
        <v>75.41</v>
      </c>
    </row>
    <row r="234" spans="1:31" ht="15" customHeight="1" x14ac:dyDescent="0.25">
      <c r="B234" s="2" t="s">
        <v>46</v>
      </c>
      <c r="C234" s="95"/>
      <c r="D234" s="95"/>
      <c r="E234" s="95"/>
      <c r="F234" s="95"/>
      <c r="G234" s="95"/>
      <c r="H234"/>
      <c r="I234" s="95"/>
      <c r="J234" s="95"/>
      <c r="K234" s="95"/>
      <c r="L234"/>
      <c r="M234" s="70"/>
      <c r="N234"/>
      <c r="O234" s="95">
        <v>42118</v>
      </c>
      <c r="P234">
        <v>12</v>
      </c>
      <c r="Q234"/>
      <c r="R234"/>
      <c r="S234" s="78"/>
      <c r="T234" s="78"/>
      <c r="U234" s="78"/>
      <c r="V234" s="78"/>
      <c r="W234" s="78"/>
      <c r="X234" s="78"/>
      <c r="Y234" s="89"/>
      <c r="Z234" s="89"/>
      <c r="AA234" s="89"/>
      <c r="AB234" s="92"/>
      <c r="AC234" s="90"/>
    </row>
    <row r="235" spans="1:31" ht="15" customHeight="1" x14ac:dyDescent="0.2">
      <c r="B235" s="2" t="s">
        <v>47</v>
      </c>
      <c r="C235" s="28"/>
      <c r="D235" s="28"/>
      <c r="E235" s="28"/>
      <c r="F235" s="28"/>
      <c r="G235" s="28"/>
      <c r="H235" s="28"/>
      <c r="I235" s="28"/>
      <c r="J235" s="28"/>
      <c r="K235" s="28"/>
      <c r="L235" s="85"/>
      <c r="M235" s="70"/>
      <c r="N235" s="3"/>
      <c r="O235" s="86"/>
      <c r="P235" s="31"/>
      <c r="Q235" s="31"/>
      <c r="R235" s="31"/>
      <c r="S235" s="78"/>
      <c r="T235" s="78"/>
      <c r="U235" s="78"/>
      <c r="V235" s="78"/>
      <c r="W235" s="78"/>
      <c r="X235" s="78"/>
      <c r="Y235" s="89"/>
      <c r="Z235" s="89"/>
      <c r="AA235" s="89"/>
      <c r="AB235" s="92"/>
    </row>
    <row r="236" spans="1:31" ht="15" customHeight="1" x14ac:dyDescent="0.2">
      <c r="B236" s="2" t="s">
        <v>48</v>
      </c>
      <c r="C236" s="28"/>
      <c r="D236" s="28"/>
      <c r="E236" s="28"/>
      <c r="F236" s="28"/>
      <c r="G236" s="28"/>
      <c r="H236" s="28"/>
      <c r="I236" s="28"/>
      <c r="J236" s="28"/>
      <c r="K236" s="28"/>
      <c r="L236" s="85"/>
      <c r="M236" s="70"/>
      <c r="N236" s="3"/>
      <c r="O236" s="86"/>
      <c r="P236" s="31"/>
      <c r="Q236" s="31"/>
      <c r="R236" s="31"/>
      <c r="S236" s="78"/>
      <c r="T236" s="78"/>
      <c r="U236" s="78"/>
      <c r="V236" s="78"/>
      <c r="W236" s="78"/>
      <c r="X236" s="78"/>
      <c r="Y236" s="89"/>
      <c r="Z236" s="89"/>
      <c r="AA236" s="89"/>
      <c r="AB236" s="92"/>
    </row>
    <row r="237" spans="1:31" ht="15" customHeight="1" x14ac:dyDescent="0.2">
      <c r="B237" s="2" t="s">
        <v>49</v>
      </c>
      <c r="C237" s="28"/>
      <c r="D237" s="28"/>
      <c r="E237" s="28"/>
      <c r="F237" s="28"/>
      <c r="G237" s="28"/>
      <c r="H237" s="28"/>
      <c r="I237" s="28"/>
      <c r="J237" s="28"/>
      <c r="K237" s="28"/>
      <c r="L237" s="85"/>
      <c r="M237" s="70"/>
      <c r="N237" s="3"/>
      <c r="O237" s="86"/>
      <c r="P237" s="31"/>
      <c r="Q237" s="31"/>
      <c r="R237" s="31"/>
      <c r="S237" s="78"/>
      <c r="T237" s="78"/>
      <c r="U237" s="78"/>
      <c r="V237" s="78"/>
      <c r="W237" s="78"/>
      <c r="X237" s="78"/>
      <c r="Y237" s="89"/>
      <c r="Z237" s="89"/>
      <c r="AA237" s="89"/>
      <c r="AB237" s="92"/>
    </row>
    <row r="238" spans="1:31" ht="15" customHeight="1" x14ac:dyDescent="0.2">
      <c r="B238" s="2" t="s">
        <v>50</v>
      </c>
      <c r="C238" s="28"/>
      <c r="D238" s="28"/>
      <c r="E238" s="28"/>
      <c r="F238" s="28"/>
      <c r="G238" s="28"/>
      <c r="H238" s="28"/>
      <c r="I238" s="28"/>
      <c r="J238" s="28"/>
      <c r="K238" s="28"/>
      <c r="L238" s="85"/>
      <c r="M238" s="70"/>
      <c r="N238" s="3"/>
      <c r="O238" s="86"/>
      <c r="P238" s="31"/>
      <c r="Q238" s="31"/>
      <c r="R238" s="31"/>
      <c r="S238" s="78"/>
      <c r="T238" s="78"/>
      <c r="U238" s="78"/>
      <c r="V238" s="78"/>
      <c r="W238" s="78"/>
      <c r="X238" s="78"/>
      <c r="Y238" s="89"/>
      <c r="Z238" s="89"/>
      <c r="AA238" s="89"/>
      <c r="AB238" s="92"/>
    </row>
    <row r="239" spans="1:31" ht="15" customHeight="1" x14ac:dyDescent="0.2">
      <c r="B239" s="2" t="s">
        <v>51</v>
      </c>
      <c r="C239" s="28"/>
      <c r="D239" s="28"/>
      <c r="E239" s="28"/>
      <c r="F239" s="28"/>
      <c r="G239" s="28"/>
      <c r="H239" s="28"/>
      <c r="I239" s="28"/>
      <c r="J239" s="28"/>
      <c r="K239" s="28"/>
      <c r="L239" s="85"/>
      <c r="M239" s="70"/>
      <c r="N239" s="3"/>
      <c r="O239" s="86"/>
      <c r="P239" s="31"/>
      <c r="Q239" s="31"/>
      <c r="R239" s="31"/>
      <c r="S239" s="78"/>
      <c r="T239" s="78"/>
      <c r="U239" s="78"/>
      <c r="V239" s="78"/>
      <c r="W239" s="78"/>
      <c r="X239" s="78"/>
      <c r="Y239" s="89"/>
      <c r="Z239" s="89"/>
      <c r="AA239" s="89"/>
      <c r="AB239" s="92"/>
      <c r="AC239" s="85"/>
    </row>
    <row r="240" spans="1:31" ht="15" customHeight="1" x14ac:dyDescent="0.2">
      <c r="B240" s="2" t="s">
        <v>52</v>
      </c>
      <c r="C240" s="28"/>
      <c r="D240" s="28"/>
      <c r="E240" s="28"/>
      <c r="F240" s="28"/>
      <c r="G240" s="28"/>
      <c r="H240" s="28"/>
      <c r="I240" s="28"/>
      <c r="J240" s="28"/>
      <c r="K240" s="28"/>
      <c r="L240" s="85"/>
      <c r="M240" s="70"/>
      <c r="N240" s="3"/>
      <c r="O240" s="86"/>
      <c r="P240" s="31"/>
      <c r="Q240" s="31"/>
      <c r="R240" s="31"/>
      <c r="S240" s="78"/>
      <c r="T240" s="78"/>
      <c r="U240" s="78"/>
      <c r="V240" s="78"/>
      <c r="W240" s="78"/>
      <c r="X240" s="78"/>
      <c r="Y240" s="89"/>
      <c r="Z240" s="89"/>
      <c r="AA240" s="89"/>
      <c r="AB240" s="92"/>
    </row>
    <row r="241" spans="1:28" ht="15" customHeight="1" x14ac:dyDescent="0.2">
      <c r="B241" s="2" t="s">
        <v>53</v>
      </c>
      <c r="C241" s="28"/>
      <c r="D241" s="28"/>
      <c r="E241" s="28"/>
      <c r="F241" s="28"/>
      <c r="G241" s="28"/>
      <c r="H241" s="28"/>
      <c r="I241" s="28"/>
      <c r="J241" s="28"/>
      <c r="K241" s="28"/>
      <c r="L241" s="85"/>
      <c r="M241" s="70"/>
      <c r="N241" s="3"/>
      <c r="O241" s="86"/>
      <c r="P241" s="31"/>
      <c r="Q241" s="31"/>
      <c r="R241" s="31"/>
      <c r="S241" s="97"/>
      <c r="T241" s="97"/>
      <c r="U241" s="97"/>
      <c r="V241" s="97"/>
      <c r="W241" s="97"/>
      <c r="X241" s="97"/>
      <c r="Y241" s="89"/>
      <c r="Z241" s="89"/>
      <c r="AA241" s="89"/>
      <c r="AB241" s="92"/>
    </row>
    <row r="242" spans="1:28" ht="15" customHeight="1" x14ac:dyDescent="0.25">
      <c r="O242" s="90"/>
    </row>
    <row r="243" spans="1:28" ht="15" customHeight="1" x14ac:dyDescent="0.25">
      <c r="A243" s="4" t="s">
        <v>1</v>
      </c>
      <c r="B243" s="4"/>
      <c r="C243" s="103" t="s">
        <v>57</v>
      </c>
      <c r="D243" s="103" t="s">
        <v>58</v>
      </c>
      <c r="E243" s="104"/>
      <c r="F243" s="104"/>
      <c r="G243" s="104"/>
      <c r="H243" s="104"/>
      <c r="I243" s="104"/>
      <c r="J243" s="104"/>
      <c r="K243" s="104"/>
      <c r="L243" s="103"/>
      <c r="M243" s="103"/>
      <c r="N243" s="103"/>
      <c r="O243" s="103" t="s">
        <v>11</v>
      </c>
      <c r="P243" s="103" t="s">
        <v>59</v>
      </c>
      <c r="Q243" s="105" t="s">
        <v>9</v>
      </c>
      <c r="R243" s="98" t="s">
        <v>60</v>
      </c>
    </row>
    <row r="244" spans="1:28" ht="15" customHeight="1" x14ac:dyDescent="0.2">
      <c r="A244" s="8" t="s">
        <v>19</v>
      </c>
      <c r="B244" s="9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5"/>
      <c r="R244" s="6" t="s">
        <v>29</v>
      </c>
    </row>
    <row r="245" spans="1:28" ht="15" customHeight="1" x14ac:dyDescent="0.2">
      <c r="A245" s="9"/>
      <c r="B245" s="9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5"/>
      <c r="R245" s="6"/>
    </row>
    <row r="246" spans="1:28" ht="15" customHeight="1" x14ac:dyDescent="0.25">
      <c r="A246" s="2" t="s">
        <v>61</v>
      </c>
      <c r="C246" s="99">
        <f>+(D45-D30)/D30</f>
        <v>0.84245235179593569</v>
      </c>
      <c r="D246" s="99">
        <f>+(R45-R30)/R30</f>
        <v>1.3094042354678748</v>
      </c>
      <c r="E246" s="99"/>
      <c r="F246" s="99"/>
      <c r="G246" s="99"/>
      <c r="H246" s="99"/>
      <c r="I246" s="99"/>
      <c r="J246" s="99"/>
      <c r="K246" s="99"/>
      <c r="L246" s="99"/>
      <c r="M246" s="99"/>
      <c r="N246" s="99"/>
      <c r="O246" s="99">
        <f>+(S45-S30)/S30</f>
        <v>0.89421730753101381</v>
      </c>
      <c r="P246" s="99">
        <f>+(T45-T30)/T30</f>
        <v>0.92450352955656234</v>
      </c>
      <c r="Q246" s="99"/>
      <c r="R246" s="100">
        <f>+P246/C246</f>
        <v>1.0973956302522159</v>
      </c>
      <c r="S246" s="99"/>
      <c r="T246" s="99"/>
      <c r="U246" s="99"/>
      <c r="V246" s="99"/>
      <c r="W246" s="99"/>
      <c r="X246" s="99"/>
    </row>
    <row r="247" spans="1:28" ht="15" customHeight="1" x14ac:dyDescent="0.25">
      <c r="A247" s="2" t="s">
        <v>62</v>
      </c>
      <c r="C247" s="99">
        <f>+(D44-D39)/D39</f>
        <v>0.2704978980181314</v>
      </c>
      <c r="D247" s="99">
        <f>+(S44-S39)/S39</f>
        <v>0.12091407189629817</v>
      </c>
      <c r="E247" s="99"/>
      <c r="F247" s="99"/>
      <c r="G247" s="99"/>
      <c r="H247" s="99"/>
      <c r="I247" s="99"/>
      <c r="J247" s="99"/>
      <c r="K247" s="99"/>
      <c r="L247" s="99"/>
      <c r="M247" s="99"/>
      <c r="N247" s="99"/>
      <c r="O247" s="99">
        <f>+(T44-T39)/T39</f>
        <v>0.3293087438007416</v>
      </c>
      <c r="P247" s="99">
        <f>+(T44-T39)/T39</f>
        <v>0.3293087438007416</v>
      </c>
      <c r="Q247" s="99">
        <f t="shared" ref="Q247" si="66">+(V44-V39)/V39</f>
        <v>-0.59027509785545007</v>
      </c>
      <c r="R247" s="100">
        <f t="shared" ref="R247:R248" si="67">+P247/C247</f>
        <v>1.217417015856693</v>
      </c>
      <c r="S247" s="99"/>
      <c r="T247" s="99"/>
      <c r="U247" s="99"/>
      <c r="V247" s="99"/>
      <c r="W247" s="99"/>
      <c r="X247" s="99"/>
    </row>
    <row r="248" spans="1:28" ht="15" customHeight="1" x14ac:dyDescent="0.25">
      <c r="A248" s="2" t="s">
        <v>63</v>
      </c>
      <c r="C248" s="99">
        <f>+(D45-D39)/D39</f>
        <v>0.35404631509709156</v>
      </c>
      <c r="D248" s="99">
        <f>+(S45-S39)/S39</f>
        <v>0.217639983963651</v>
      </c>
      <c r="E248" s="99"/>
      <c r="F248" s="99"/>
      <c r="G248" s="99"/>
      <c r="H248" s="99"/>
      <c r="I248" s="99"/>
      <c r="J248" s="99"/>
      <c r="K248" s="99"/>
      <c r="L248" s="99"/>
      <c r="M248" s="99"/>
      <c r="N248" s="99"/>
      <c r="O248" s="99">
        <f>+(T45-T39)/T39</f>
        <v>0.41159393572465813</v>
      </c>
      <c r="P248" s="99">
        <f>+(T45-T39)/T39</f>
        <v>0.41159393572465813</v>
      </c>
      <c r="Q248" s="99"/>
      <c r="R248" s="100">
        <f t="shared" si="67"/>
        <v>1.1625426340386711</v>
      </c>
      <c r="S248" s="99"/>
      <c r="T248" s="99"/>
      <c r="U248" s="99"/>
      <c r="V248" s="99"/>
      <c r="W248" s="99"/>
      <c r="X248" s="99"/>
    </row>
    <row r="249" spans="1:28" ht="15" customHeight="1" x14ac:dyDescent="0.25">
      <c r="O249" s="90"/>
    </row>
    <row r="250" spans="1:28" ht="15" customHeight="1" x14ac:dyDescent="0.25">
      <c r="O250" s="90"/>
    </row>
    <row r="251" spans="1:28" ht="15" customHeight="1" x14ac:dyDescent="0.25">
      <c r="O251" s="90"/>
    </row>
    <row r="252" spans="1:28" ht="15" customHeight="1" x14ac:dyDescent="0.25">
      <c r="O252" s="90"/>
    </row>
    <row r="253" spans="1:28" ht="15" customHeight="1" x14ac:dyDescent="0.25">
      <c r="O253" s="90"/>
    </row>
    <row r="254" spans="1:28" ht="15" customHeight="1" x14ac:dyDescent="0.25">
      <c r="O254" s="90"/>
    </row>
    <row r="255" spans="1:28" ht="15" customHeight="1" x14ac:dyDescent="0.25">
      <c r="O255" s="90"/>
    </row>
    <row r="256" spans="1:28" ht="15" customHeight="1" x14ac:dyDescent="0.25">
      <c r="O256" s="90"/>
    </row>
    <row r="257" spans="15:15" ht="15" customHeight="1" x14ac:dyDescent="0.25">
      <c r="O257" s="90"/>
    </row>
    <row r="258" spans="15:15" ht="15" customHeight="1" x14ac:dyDescent="0.25">
      <c r="O258" s="90"/>
    </row>
    <row r="259" spans="15:15" ht="15" customHeight="1" x14ac:dyDescent="0.25">
      <c r="O259" s="90"/>
    </row>
    <row r="260" spans="15:15" ht="15" customHeight="1" x14ac:dyDescent="0.25">
      <c r="O260" s="90"/>
    </row>
    <row r="261" spans="15:15" ht="15" customHeight="1" x14ac:dyDescent="0.25">
      <c r="O261" s="90"/>
    </row>
    <row r="262" spans="15:15" ht="15" customHeight="1" x14ac:dyDescent="0.25">
      <c r="O262" s="90"/>
    </row>
    <row r="263" spans="15:15" ht="15" customHeight="1" x14ac:dyDescent="0.25">
      <c r="O263" s="90"/>
    </row>
    <row r="264" spans="15:15" ht="15" customHeight="1" x14ac:dyDescent="0.25"/>
    <row r="265" spans="15:15" ht="15" customHeight="1" x14ac:dyDescent="0.25"/>
    <row r="266" spans="15:15" ht="15" customHeight="1" x14ac:dyDescent="0.25"/>
    <row r="267" spans="15:15" ht="15" customHeight="1" x14ac:dyDescent="0.25"/>
    <row r="268" spans="15:15" ht="15" customHeight="1" x14ac:dyDescent="0.25"/>
    <row r="269" spans="15:15" ht="15" customHeight="1" x14ac:dyDescent="0.25"/>
    <row r="270" spans="15:15" ht="15" customHeight="1" x14ac:dyDescent="0.25"/>
    <row r="271" spans="15:15" ht="15" customHeight="1" x14ac:dyDescent="0.25"/>
    <row r="272" spans="15:15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</sheetData>
  <mergeCells count="50">
    <mergeCell ref="C2:C4"/>
    <mergeCell ref="D2:D4"/>
    <mergeCell ref="E2:K2"/>
    <mergeCell ref="L2:L4"/>
    <mergeCell ref="M2:M4"/>
    <mergeCell ref="E3:E4"/>
    <mergeCell ref="F3:F4"/>
    <mergeCell ref="G3:G4"/>
    <mergeCell ref="H3:H4"/>
    <mergeCell ref="O2:P2"/>
    <mergeCell ref="Q2:Q4"/>
    <mergeCell ref="R2:R4"/>
    <mergeCell ref="S2:S4"/>
    <mergeCell ref="T2:T4"/>
    <mergeCell ref="AD2:AD4"/>
    <mergeCell ref="AE2:AE4"/>
    <mergeCell ref="Y3:Y4"/>
    <mergeCell ref="Z3:Z4"/>
    <mergeCell ref="AA3:AA4"/>
    <mergeCell ref="U3:U4"/>
    <mergeCell ref="W2:W4"/>
    <mergeCell ref="Y2:AA2"/>
    <mergeCell ref="AB2:AB4"/>
    <mergeCell ref="AC2:AC4"/>
    <mergeCell ref="U2:V2"/>
    <mergeCell ref="V3:V4"/>
    <mergeCell ref="X3:X4"/>
    <mergeCell ref="I3:I4"/>
    <mergeCell ref="J3:J4"/>
    <mergeCell ref="K3:K4"/>
    <mergeCell ref="O3:O4"/>
    <mergeCell ref="P3:P4"/>
    <mergeCell ref="N2:N4"/>
    <mergeCell ref="AG5:AG8"/>
    <mergeCell ref="C243:C245"/>
    <mergeCell ref="D243:D245"/>
    <mergeCell ref="E243:K243"/>
    <mergeCell ref="L243:L245"/>
    <mergeCell ref="M243:M245"/>
    <mergeCell ref="N243:N245"/>
    <mergeCell ref="O243:O245"/>
    <mergeCell ref="P243:P245"/>
    <mergeCell ref="Q243:Q245"/>
    <mergeCell ref="K244:K245"/>
    <mergeCell ref="E244:E245"/>
    <mergeCell ref="F244:F245"/>
    <mergeCell ref="G244:G245"/>
    <mergeCell ref="H244:H245"/>
    <mergeCell ref="I244:I245"/>
    <mergeCell ref="J244:J245"/>
  </mergeCells>
  <pageMargins left="0.25" right="0.25" top="0.25" bottom="0.25" header="0.05" footer="0.05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Tourism Developments 1986-2026</vt:lpstr>
      <vt:lpstr>'Tourism Developments 1986-2026'!Print_Area</vt:lpstr>
      <vt:lpstr>'Tourism Developments 1986-2026'!Print_Titles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Balkestein</dc:creator>
  <cp:lastModifiedBy>Martijn Balkestein</cp:lastModifiedBy>
  <dcterms:created xsi:type="dcterms:W3CDTF">2026-09-24T13:50:31Z</dcterms:created>
  <dcterms:modified xsi:type="dcterms:W3CDTF">2026-09-24T14:17:31Z</dcterms:modified>
</cp:coreProperties>
</file>