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urgov.sharepoint.com/sites/bpd-cbs/afdelingen/Publicatie&amp;Inlichtingen/Marlon/"/>
    </mc:Choice>
  </mc:AlternateContent>
  <xr:revisionPtr revIDLastSave="0" documentId="8_{75E00797-6AA0-4826-843E-9BCD3CC43999}" xr6:coauthVersionLast="47" xr6:coauthVersionMax="47" xr10:uidLastSave="{00000000-0000-0000-0000-000000000000}"/>
  <bookViews>
    <workbookView xWindow="-15960" yWindow="-14730" windowWidth="23010" windowHeight="13650" xr2:uid="{00000000-000D-0000-FFFF-FFFF00000000}"/>
  </bookViews>
  <sheets>
    <sheet name="Engels" sheetId="5" r:id="rId1"/>
    <sheet name="Dutch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5" l="1"/>
  <c r="I25" i="5"/>
  <c r="H25" i="5"/>
  <c r="G25" i="5"/>
  <c r="F25" i="5"/>
  <c r="E25" i="5"/>
  <c r="D25" i="5"/>
  <c r="C25" i="5"/>
  <c r="O12" i="5"/>
  <c r="N12" i="5"/>
  <c r="M12" i="5"/>
  <c r="L12" i="5"/>
  <c r="K12" i="5"/>
  <c r="O25" i="4"/>
  <c r="O13" i="4"/>
  <c r="O27" i="4" l="1"/>
  <c r="N25" i="4"/>
  <c r="N13" i="4"/>
  <c r="M13" i="4"/>
  <c r="N27" i="4" l="1"/>
  <c r="M25" i="4"/>
  <c r="M27" i="4" s="1"/>
  <c r="L25" i="4" l="1"/>
  <c r="L13" i="4"/>
  <c r="L27" i="4" l="1"/>
  <c r="K25" i="4"/>
  <c r="K13" i="4"/>
  <c r="K27" i="4" l="1"/>
  <c r="J13" i="4"/>
  <c r="I13" i="4"/>
  <c r="D23" i="5" l="1"/>
  <c r="E23" i="5"/>
  <c r="F23" i="5"/>
  <c r="G23" i="5"/>
  <c r="H23" i="5"/>
  <c r="I23" i="5"/>
  <c r="J23" i="5"/>
  <c r="C23" i="5"/>
  <c r="D12" i="5"/>
  <c r="E12" i="5"/>
  <c r="F12" i="5"/>
  <c r="G12" i="5"/>
  <c r="H12" i="5"/>
  <c r="I12" i="5"/>
  <c r="J12" i="5"/>
  <c r="C12" i="5"/>
  <c r="I25" i="4" l="1"/>
  <c r="I27" i="4" s="1"/>
  <c r="J25" i="4"/>
  <c r="J27" i="4" l="1"/>
  <c r="C25" i="4"/>
  <c r="E24" i="4"/>
  <c r="E25" i="4" s="1"/>
  <c r="G25" i="4"/>
  <c r="H25" i="4"/>
  <c r="F25" i="4"/>
  <c r="D25" i="4"/>
  <c r="H13" i="4"/>
  <c r="G13" i="4"/>
  <c r="F13" i="4"/>
  <c r="E13" i="4"/>
  <c r="D13" i="4"/>
  <c r="C13" i="4"/>
  <c r="C27" i="4" l="1"/>
  <c r="H27" i="4"/>
  <c r="G27" i="4"/>
  <c r="D27" i="4"/>
  <c r="E27" i="4"/>
  <c r="F27" i="4"/>
  <c r="L25" i="5"/>
  <c r="L23" i="5"/>
  <c r="K23" i="5"/>
  <c r="K25" i="5"/>
  <c r="N23" i="5"/>
  <c r="N25" i="5"/>
  <c r="M23" i="5"/>
  <c r="M25" i="5"/>
  <c r="O25" i="5"/>
  <c r="O23" i="5"/>
</calcChain>
</file>

<file path=xl/sharedStrings.xml><?xml version="1.0" encoding="utf-8"?>
<sst xmlns="http://schemas.openxmlformats.org/spreadsheetml/2006/main" count="144" uniqueCount="68">
  <si>
    <t>2013*</t>
  </si>
  <si>
    <t>2014*</t>
  </si>
  <si>
    <t>2015*</t>
  </si>
  <si>
    <t>2016*</t>
  </si>
  <si>
    <t>Waarde</t>
  </si>
  <si>
    <t>mln ANG</t>
  </si>
  <si>
    <t>Inkomsten</t>
  </si>
  <si>
    <t>Belasting op productie en invoer</t>
  </si>
  <si>
    <t>Belasting op inkomen en vermogen</t>
  </si>
  <si>
    <t>Verkopen van goederen en diensten</t>
  </si>
  <si>
    <t>Inkomen uit vermogen</t>
  </si>
  <si>
    <t>Inkomensoverdrachten</t>
  </si>
  <si>
    <t>Kapitaaloverdrachten</t>
  </si>
  <si>
    <t>Totale inkomsten</t>
  </si>
  <si>
    <t>Uitgaven</t>
  </si>
  <si>
    <t>Beloning van werknemers</t>
  </si>
  <si>
    <t>Aankopen goederen en diensten</t>
  </si>
  <si>
    <t>Subsidies</t>
  </si>
  <si>
    <t>Sociale uitkeringen</t>
  </si>
  <si>
    <t>Bruto investeringen</t>
  </si>
  <si>
    <t>Totale uitgaven</t>
  </si>
  <si>
    <t>Overheidssaldo</t>
  </si>
  <si>
    <t>Opm.:</t>
  </si>
  <si>
    <t>D6 bij de inkomsten, zie je niet in de jaarrekening van het land, wel in de jaarrekening van SVB.</t>
  </si>
  <si>
    <t>Vragen:</t>
  </si>
  <si>
    <t>Wat nul is, (de post) weglaten?</t>
  </si>
  <si>
    <t>2011*</t>
  </si>
  <si>
    <t>2012*</t>
  </si>
  <si>
    <t>D5</t>
  </si>
  <si>
    <t>D2</t>
  </si>
  <si>
    <t>P1</t>
  </si>
  <si>
    <t>D4</t>
  </si>
  <si>
    <t>D7</t>
  </si>
  <si>
    <t>D9</t>
  </si>
  <si>
    <t>D1</t>
  </si>
  <si>
    <t>P2</t>
  </si>
  <si>
    <t>D3</t>
  </si>
  <si>
    <t>D61</t>
  </si>
  <si>
    <t>P51</t>
  </si>
  <si>
    <t>Revenues</t>
  </si>
  <si>
    <t>Expenditures</t>
  </si>
  <si>
    <t>Taxes on production and imports</t>
  </si>
  <si>
    <t>Output</t>
  </si>
  <si>
    <t>Property income</t>
  </si>
  <si>
    <t>Other current transfers</t>
  </si>
  <si>
    <t>Capital transfers</t>
  </si>
  <si>
    <t>Current taxes on income, wealth, etc.</t>
  </si>
  <si>
    <t>Total revenues</t>
  </si>
  <si>
    <t>Compensation of employees</t>
  </si>
  <si>
    <t>Intermediate consumption</t>
  </si>
  <si>
    <t>Social contributions</t>
  </si>
  <si>
    <t>Gross fixed capital formation</t>
  </si>
  <si>
    <t>P51g</t>
  </si>
  <si>
    <t>Total expenditures</t>
  </si>
  <si>
    <t>Figures are preliminary!</t>
  </si>
  <si>
    <t>2017*</t>
  </si>
  <si>
    <t>2018*</t>
  </si>
  <si>
    <t>*Source: Annual year reports of the Government of Curaçao, 2011 to 2018</t>
  </si>
  <si>
    <t>Inkomsten en uitgaven van de Landsoverheid van Curaçao</t>
  </si>
  <si>
    <t>2019*</t>
  </si>
  <si>
    <t>2020*</t>
  </si>
  <si>
    <t>2021*</t>
  </si>
  <si>
    <t>2022*</t>
  </si>
  <si>
    <t>*Bron: Concept jaarrekeningen Curaçao 2011 tot en met 2022</t>
  </si>
  <si>
    <t>2023*</t>
  </si>
  <si>
    <t>Revenues and expenditures  Government Curaçao</t>
  </si>
  <si>
    <t>figures are preliminary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</si>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</sst>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b/>
      <sz val="14"/>
      <color indexed="10"/>
      <name val="Calibri"/>
      <family val="2"/>
    </font>
    <font>
      <sz val="14"/>
      <name val="Calibri"/>
      <family val="2"/>
    </font>
    <font>
      <b/>
      <u/>
      <sz val="1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0" xfId="1" applyFont="1" applyFill="1"/>
    <xf numFmtId="0" fontId="3" fillId="2" borderId="1" xfId="1" applyFont="1" applyFill="1" applyBorder="1"/>
    <xf numFmtId="0" fontId="4" fillId="2" borderId="0" xfId="1" applyFont="1" applyFill="1"/>
    <xf numFmtId="0" fontId="5" fillId="0" borderId="0" xfId="1" applyFont="1"/>
    <xf numFmtId="1" fontId="6" fillId="0" borderId="2" xfId="1" applyNumberFormat="1" applyFont="1" applyBorder="1" applyAlignment="1">
      <alignment horizontal="left"/>
    </xf>
    <xf numFmtId="0" fontId="7" fillId="0" borderId="0" xfId="1" applyFont="1" applyAlignment="1">
      <alignment horizontal="center"/>
    </xf>
    <xf numFmtId="1" fontId="8" fillId="0" borderId="2" xfId="1" applyNumberFormat="1" applyFont="1" applyBorder="1" applyAlignment="1">
      <alignment horizontal="left"/>
    </xf>
    <xf numFmtId="1" fontId="9" fillId="0" borderId="2" xfId="1" applyNumberFormat="1" applyFont="1" applyBorder="1" applyAlignment="1">
      <alignment horizontal="left"/>
    </xf>
    <xf numFmtId="164" fontId="5" fillId="0" borderId="0" xfId="1" applyNumberFormat="1" applyFont="1"/>
    <xf numFmtId="0" fontId="10" fillId="0" borderId="0" xfId="1" applyFont="1"/>
    <xf numFmtId="1" fontId="5" fillId="0" borderId="2" xfId="1" applyNumberFormat="1" applyFont="1" applyBorder="1" applyAlignment="1">
      <alignment horizontal="left"/>
    </xf>
    <xf numFmtId="0" fontId="5" fillId="0" borderId="2" xfId="1" applyFont="1" applyBorder="1"/>
    <xf numFmtId="1" fontId="7" fillId="0" borderId="2" xfId="1" applyNumberFormat="1" applyFont="1" applyBorder="1" applyAlignment="1">
      <alignment horizontal="left"/>
    </xf>
    <xf numFmtId="164" fontId="7" fillId="0" borderId="0" xfId="1" applyNumberFormat="1" applyFont="1"/>
    <xf numFmtId="0" fontId="7" fillId="0" borderId="2" xfId="1" applyFont="1" applyBorder="1"/>
    <xf numFmtId="0" fontId="11" fillId="2" borderId="0" xfId="1" applyFont="1" applyFill="1" applyAlignment="1">
      <alignment horizontal="center" wrapText="1"/>
    </xf>
    <xf numFmtId="0" fontId="4" fillId="2" borderId="2" xfId="1" applyFont="1" applyFill="1" applyBorder="1"/>
    <xf numFmtId="1" fontId="6" fillId="0" borderId="0" xfId="1" applyNumberFormat="1" applyFont="1" applyAlignment="1">
      <alignment horizontal="left"/>
    </xf>
    <xf numFmtId="0" fontId="7" fillId="0" borderId="0" xfId="1" applyFont="1"/>
    <xf numFmtId="1" fontId="8" fillId="0" borderId="0" xfId="1" applyNumberFormat="1" applyFont="1" applyAlignment="1">
      <alignment horizontal="left"/>
    </xf>
    <xf numFmtId="1" fontId="9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left"/>
    </xf>
    <xf numFmtId="1" fontId="7" fillId="0" borderId="0" xfId="1" applyNumberFormat="1" applyFont="1" applyAlignment="1">
      <alignment horizontal="left"/>
    </xf>
    <xf numFmtId="0" fontId="11" fillId="2" borderId="0" xfId="1" applyFont="1" applyFill="1"/>
    <xf numFmtId="0" fontId="12" fillId="2" borderId="0" xfId="1" applyFont="1" applyFill="1"/>
    <xf numFmtId="0" fontId="11" fillId="0" borderId="0" xfId="1" applyFont="1"/>
    <xf numFmtId="0" fontId="12" fillId="0" borderId="0" xfId="1" applyFont="1"/>
    <xf numFmtId="0" fontId="13" fillId="2" borderId="0" xfId="1" applyFont="1" applyFill="1"/>
    <xf numFmtId="0" fontId="4" fillId="0" borderId="0" xfId="1" applyFont="1"/>
    <xf numFmtId="164" fontId="4" fillId="2" borderId="0" xfId="1" applyNumberFormat="1" applyFont="1" applyFill="1"/>
    <xf numFmtId="0" fontId="5" fillId="2" borderId="0" xfId="1" applyFont="1" applyFill="1"/>
    <xf numFmtId="4" fontId="7" fillId="0" borderId="0" xfId="1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boscuracao-my.sharepoint.com/My%20Documents/Tabellen%20BNA/Tab8-5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5"/>
    </sheetNames>
    <sheetDataSet>
      <sheetData sheetId="0">
        <row r="34">
          <cell r="W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tabSelected="1" topLeftCell="E1" zoomScaleNormal="100" workbookViewId="0">
      <selection activeCell="T23" sqref="T23"/>
    </sheetView>
  </sheetViews>
  <sheetFormatPr defaultColWidth="8.88671875" defaultRowHeight="13.8" x14ac:dyDescent="0.3"/>
  <cols>
    <col min="1" max="1" width="31.33203125" style="4" customWidth="1"/>
    <col min="2" max="2" width="5.33203125" style="4" customWidth="1"/>
    <col min="3" max="5" width="10.109375" style="4" customWidth="1"/>
    <col min="6" max="6" width="10.109375" style="4" bestFit="1" customWidth="1"/>
    <col min="7" max="7" width="9.109375" style="4" bestFit="1" customWidth="1"/>
    <col min="8" max="10" width="9.88671875" style="4" bestFit="1" customWidth="1"/>
    <col min="11" max="16384" width="8.88671875" style="4"/>
  </cols>
  <sheetData>
    <row r="1" spans="1:16" ht="34.5" customHeight="1" x14ac:dyDescent="0.3">
      <c r="A1" s="16" t="s">
        <v>65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1"/>
    </row>
    <row r="2" spans="1:16" ht="14.25" customHeight="1" x14ac:dyDescent="0.3">
      <c r="A2" s="5"/>
      <c r="K2" s="29"/>
      <c r="L2" s="29"/>
      <c r="M2" s="29"/>
      <c r="N2" s="29"/>
      <c r="O2" s="29"/>
    </row>
    <row r="3" spans="1:16" ht="14.25" customHeight="1" x14ac:dyDescent="0.3">
      <c r="A3" s="5"/>
      <c r="C3" s="6" t="s">
        <v>26</v>
      </c>
      <c r="D3" s="6" t="s">
        <v>27</v>
      </c>
      <c r="E3" s="6" t="s">
        <v>0</v>
      </c>
      <c r="F3" s="6" t="s">
        <v>1</v>
      </c>
      <c r="G3" s="6" t="s">
        <v>2</v>
      </c>
      <c r="H3" s="6" t="s">
        <v>3</v>
      </c>
      <c r="I3" s="6" t="s">
        <v>55</v>
      </c>
      <c r="J3" s="6" t="s">
        <v>56</v>
      </c>
      <c r="K3" s="6" t="s">
        <v>59</v>
      </c>
      <c r="L3" s="6" t="s">
        <v>60</v>
      </c>
      <c r="M3" s="6" t="s">
        <v>61</v>
      </c>
      <c r="N3" s="6" t="s">
        <v>62</v>
      </c>
      <c r="O3" s="6" t="s">
        <v>64</v>
      </c>
      <c r="P3" s="6" t="s">
        <v>67</v>
      </c>
    </row>
    <row r="4" spans="1:16" ht="18" customHeight="1" x14ac:dyDescent="0.35">
      <c r="A4" s="7"/>
      <c r="C4" s="6" t="s">
        <v>5</v>
      </c>
      <c r="D4" s="6" t="s">
        <v>5</v>
      </c>
      <c r="E4" s="6" t="s">
        <v>5</v>
      </c>
      <c r="F4" s="6" t="s">
        <v>5</v>
      </c>
      <c r="G4" s="6" t="s">
        <v>5</v>
      </c>
      <c r="H4" s="6" t="s">
        <v>5</v>
      </c>
      <c r="I4" s="6" t="s">
        <v>5</v>
      </c>
      <c r="J4" s="6" t="s">
        <v>5</v>
      </c>
      <c r="K4" s="6" t="s">
        <v>5</v>
      </c>
      <c r="L4" s="6" t="s">
        <v>5</v>
      </c>
      <c r="M4" s="6" t="s">
        <v>5</v>
      </c>
      <c r="N4" s="6" t="s">
        <v>5</v>
      </c>
      <c r="O4" s="6" t="s">
        <v>5</v>
      </c>
      <c r="P4" s="6" t="s">
        <v>5</v>
      </c>
    </row>
    <row r="5" spans="1:16" ht="18" x14ac:dyDescent="0.35">
      <c r="A5" s="8" t="s">
        <v>39</v>
      </c>
      <c r="E5" s="9"/>
      <c r="J5" s="10"/>
    </row>
    <row r="6" spans="1:16" ht="15.75" customHeight="1" x14ac:dyDescent="0.3">
      <c r="A6" s="11" t="s">
        <v>41</v>
      </c>
      <c r="B6" s="4" t="s">
        <v>29</v>
      </c>
      <c r="C6" s="9">
        <v>697.54663675600011</v>
      </c>
      <c r="D6" s="9">
        <v>720.81540242400001</v>
      </c>
      <c r="E6" s="9">
        <v>740.98922382400008</v>
      </c>
      <c r="F6" s="9">
        <v>742.71714201399993</v>
      </c>
      <c r="G6" s="9">
        <v>770.07602350600007</v>
      </c>
      <c r="H6" s="9">
        <v>787.22991331200001</v>
      </c>
      <c r="I6" s="9">
        <v>795.16525805599986</v>
      </c>
      <c r="J6" s="9">
        <v>767.27674936999995</v>
      </c>
      <c r="K6" s="9">
        <v>808.15133137600003</v>
      </c>
      <c r="L6" s="9">
        <v>699.83031705999997</v>
      </c>
      <c r="M6" s="9">
        <v>818.64086052000005</v>
      </c>
      <c r="N6" s="9">
        <v>1039.8365782979999</v>
      </c>
      <c r="O6" s="9">
        <v>1069.4300041500001</v>
      </c>
      <c r="P6" s="9">
        <v>1192.7</v>
      </c>
    </row>
    <row r="7" spans="1:16" ht="15.75" customHeight="1" x14ac:dyDescent="0.3">
      <c r="A7" s="11" t="s">
        <v>46</v>
      </c>
      <c r="B7" s="4" t="s">
        <v>28</v>
      </c>
      <c r="C7" s="9">
        <v>732.78497859399999</v>
      </c>
      <c r="D7" s="9">
        <v>740.58433569599993</v>
      </c>
      <c r="E7" s="9">
        <v>703.35360011600005</v>
      </c>
      <c r="F7" s="9">
        <v>678.61391696600003</v>
      </c>
      <c r="G7" s="9">
        <v>666.30758363400003</v>
      </c>
      <c r="H7" s="9">
        <v>660.00961212799996</v>
      </c>
      <c r="I7" s="9">
        <v>670.84921627400001</v>
      </c>
      <c r="J7" s="9">
        <v>642.26993066</v>
      </c>
      <c r="K7" s="9">
        <v>649.26943489400003</v>
      </c>
      <c r="L7" s="9">
        <v>539.2907878499999</v>
      </c>
      <c r="M7" s="9">
        <v>526.55710772999998</v>
      </c>
      <c r="N7" s="9">
        <v>549.81402892200003</v>
      </c>
      <c r="O7" s="9">
        <v>554.86878238000008</v>
      </c>
      <c r="P7" s="9">
        <v>599.5</v>
      </c>
    </row>
    <row r="8" spans="1:16" ht="15.75" customHeight="1" x14ac:dyDescent="0.3">
      <c r="A8" s="11" t="s">
        <v>42</v>
      </c>
      <c r="B8" s="4" t="s">
        <v>30</v>
      </c>
      <c r="C8" s="9">
        <v>102.27929897</v>
      </c>
      <c r="D8" s="9">
        <v>112.22130124999995</v>
      </c>
      <c r="E8" s="9">
        <v>149.63220131</v>
      </c>
      <c r="F8" s="9">
        <v>96.766302839999994</v>
      </c>
      <c r="G8" s="9">
        <v>101.60268452000001</v>
      </c>
      <c r="H8" s="9">
        <v>154.56861790999994</v>
      </c>
      <c r="I8" s="9">
        <v>100.47449252</v>
      </c>
      <c r="J8" s="9">
        <v>106.91549278000002</v>
      </c>
      <c r="K8" s="9">
        <v>75.813830079999988</v>
      </c>
      <c r="L8" s="9">
        <v>68.046135059999997</v>
      </c>
      <c r="M8" s="9">
        <v>80.888038519999981</v>
      </c>
      <c r="N8" s="9">
        <v>81.684646020000002</v>
      </c>
      <c r="O8" s="9">
        <v>73.449030240000013</v>
      </c>
      <c r="P8" s="9">
        <v>93.8</v>
      </c>
    </row>
    <row r="9" spans="1:16" ht="15.75" customHeight="1" x14ac:dyDescent="0.3">
      <c r="A9" s="12" t="s">
        <v>43</v>
      </c>
      <c r="B9" s="4" t="s">
        <v>31</v>
      </c>
      <c r="C9" s="9">
        <v>18.316245519999999</v>
      </c>
      <c r="D9" s="9">
        <v>65.851922869999996</v>
      </c>
      <c r="E9" s="9">
        <v>56.8473994</v>
      </c>
      <c r="F9" s="9">
        <v>65.959322900000004</v>
      </c>
      <c r="G9" s="9">
        <v>180.03722259</v>
      </c>
      <c r="H9" s="9">
        <v>172.76825542000003</v>
      </c>
      <c r="I9" s="9">
        <v>62.038319379999997</v>
      </c>
      <c r="J9" s="9">
        <v>91.578156120000003</v>
      </c>
      <c r="K9" s="9">
        <v>63.003081680000008</v>
      </c>
      <c r="L9" s="9">
        <v>93.612850809999998</v>
      </c>
      <c r="M9" s="9">
        <v>28.945076309999997</v>
      </c>
      <c r="N9" s="9">
        <v>33.11072532</v>
      </c>
      <c r="O9" s="9">
        <v>24.361015150000004</v>
      </c>
      <c r="P9" s="4">
        <v>35.700000000000003</v>
      </c>
    </row>
    <row r="10" spans="1:16" ht="15.75" customHeight="1" x14ac:dyDescent="0.3">
      <c r="A10" s="12" t="s">
        <v>44</v>
      </c>
      <c r="B10" s="4" t="s">
        <v>32</v>
      </c>
      <c r="C10" s="9">
        <v>17.051334239999999</v>
      </c>
      <c r="D10" s="9">
        <v>17.186913840000003</v>
      </c>
      <c r="E10" s="9">
        <v>18.116548379999998</v>
      </c>
      <c r="F10" s="9">
        <v>16.53833148</v>
      </c>
      <c r="G10" s="9">
        <v>25.796591209999999</v>
      </c>
      <c r="H10" s="9">
        <v>17.642470479999997</v>
      </c>
      <c r="I10" s="9">
        <v>20.278719360000004</v>
      </c>
      <c r="J10" s="9">
        <v>29.10431127</v>
      </c>
      <c r="K10" s="9">
        <v>28.04264796</v>
      </c>
      <c r="L10" s="9">
        <v>30.27824528</v>
      </c>
      <c r="M10" s="9">
        <v>41.416660009999994</v>
      </c>
      <c r="N10" s="9">
        <v>55.955724589999996</v>
      </c>
      <c r="O10" s="9">
        <v>48.209654760000006</v>
      </c>
      <c r="P10" s="4">
        <v>41.3</v>
      </c>
    </row>
    <row r="11" spans="1:16" ht="15.75" customHeight="1" x14ac:dyDescent="0.3">
      <c r="A11" s="11" t="s">
        <v>45</v>
      </c>
      <c r="B11" s="4" t="s">
        <v>33</v>
      </c>
      <c r="C11" s="9">
        <v>2.9863667999999999</v>
      </c>
      <c r="D11" s="9">
        <v>0.37267391999999999</v>
      </c>
      <c r="E11" s="9">
        <v>1.0467287900000002</v>
      </c>
      <c r="F11" s="9">
        <v>1.65372239</v>
      </c>
      <c r="G11" s="9">
        <v>8.6882562500000002</v>
      </c>
      <c r="H11" s="9">
        <v>2.1553863900000003</v>
      </c>
      <c r="I11" s="9">
        <v>1.1909246899999999</v>
      </c>
      <c r="J11" s="9">
        <v>1.5616136100000002</v>
      </c>
      <c r="K11" s="9">
        <v>0.63395776999999998</v>
      </c>
      <c r="L11" s="9">
        <v>1.38595519</v>
      </c>
      <c r="M11" s="9">
        <v>3.9789133999999997</v>
      </c>
      <c r="N11" s="9">
        <v>1.3155028700000002</v>
      </c>
      <c r="O11" s="9">
        <v>1.0654008100000001</v>
      </c>
      <c r="P11" s="4">
        <v>4.5999999999999996</v>
      </c>
    </row>
    <row r="12" spans="1:16" ht="15.75" customHeight="1" x14ac:dyDescent="0.3">
      <c r="A12" s="13" t="s">
        <v>47</v>
      </c>
      <c r="C12" s="14">
        <f>SUM(C6:C11)</f>
        <v>1570.9648608799998</v>
      </c>
      <c r="D12" s="14">
        <f t="shared" ref="D12:J12" si="0">SUM(D6:D11)</f>
        <v>1657.0325499999997</v>
      </c>
      <c r="E12" s="14">
        <f t="shared" si="0"/>
        <v>1669.9857018200003</v>
      </c>
      <c r="F12" s="14">
        <f t="shared" si="0"/>
        <v>1602.2487385899997</v>
      </c>
      <c r="G12" s="14">
        <f t="shared" si="0"/>
        <v>1752.5083617100001</v>
      </c>
      <c r="H12" s="14">
        <f t="shared" si="0"/>
        <v>1794.3742556399998</v>
      </c>
      <c r="I12" s="14">
        <f t="shared" si="0"/>
        <v>1649.9969302799998</v>
      </c>
      <c r="J12" s="14">
        <f t="shared" si="0"/>
        <v>1638.7062538099999</v>
      </c>
      <c r="K12" s="14">
        <f t="shared" ref="K12:O12" si="1">SUM(K6:K11)</f>
        <v>1624.91428376</v>
      </c>
      <c r="L12" s="14">
        <f t="shared" si="1"/>
        <v>1432.4442912499999</v>
      </c>
      <c r="M12" s="14">
        <f t="shared" si="1"/>
        <v>1500.4266564900001</v>
      </c>
      <c r="N12" s="14">
        <f t="shared" si="1"/>
        <v>1761.71720602</v>
      </c>
      <c r="O12" s="14">
        <f t="shared" si="1"/>
        <v>1771.38388749</v>
      </c>
      <c r="P12" s="32">
        <v>1967.5</v>
      </c>
    </row>
    <row r="13" spans="1:16" ht="15.75" customHeight="1" x14ac:dyDescent="0.3">
      <c r="A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6" x14ac:dyDescent="0.3">
      <c r="A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6" ht="18" x14ac:dyDescent="0.35">
      <c r="A15" s="8" t="s">
        <v>40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6" ht="15.75" customHeight="1" x14ac:dyDescent="0.3">
      <c r="A16" s="12" t="s">
        <v>48</v>
      </c>
      <c r="B16" s="4" t="s">
        <v>34</v>
      </c>
      <c r="C16" s="9">
        <v>476.82599514999998</v>
      </c>
      <c r="D16" s="9">
        <v>476.54534935000021</v>
      </c>
      <c r="E16" s="9">
        <v>462.56931222999992</v>
      </c>
      <c r="F16" s="9">
        <v>442.43826609000013</v>
      </c>
      <c r="G16" s="9">
        <v>431.28515381000034</v>
      </c>
      <c r="H16" s="9">
        <v>451.51518018000002</v>
      </c>
      <c r="I16" s="9">
        <v>445.04430257000081</v>
      </c>
      <c r="J16" s="9">
        <v>442.80702164999974</v>
      </c>
      <c r="K16" s="9">
        <v>444.90901324999982</v>
      </c>
      <c r="L16" s="9">
        <v>448.81530424000039</v>
      </c>
      <c r="M16" s="9">
        <v>434.3037357</v>
      </c>
      <c r="N16" s="9">
        <v>417.19640859000003</v>
      </c>
      <c r="O16" s="9">
        <v>457.31521334000013</v>
      </c>
      <c r="P16" s="4">
        <v>465.6</v>
      </c>
    </row>
    <row r="17" spans="1:16" ht="15.75" customHeight="1" x14ac:dyDescent="0.3">
      <c r="A17" s="12" t="s">
        <v>49</v>
      </c>
      <c r="B17" s="4" t="s">
        <v>35</v>
      </c>
      <c r="C17" s="9">
        <v>207.57187728999992</v>
      </c>
      <c r="D17" s="9">
        <v>212.59819374999992</v>
      </c>
      <c r="E17" s="9">
        <v>186.31810851000023</v>
      </c>
      <c r="F17" s="9">
        <v>216.40742975999959</v>
      </c>
      <c r="G17" s="9">
        <v>231.25447987999993</v>
      </c>
      <c r="H17" s="9">
        <v>248.3217653200002</v>
      </c>
      <c r="I17" s="9">
        <v>214.41151761000015</v>
      </c>
      <c r="J17" s="9">
        <v>209.38759162999997</v>
      </c>
      <c r="K17" s="9">
        <v>180.63320663999997</v>
      </c>
      <c r="L17" s="9">
        <v>226.35914813999975</v>
      </c>
      <c r="M17" s="9">
        <v>221.8226930099998</v>
      </c>
      <c r="N17" s="9">
        <v>246.01542278999969</v>
      </c>
      <c r="O17" s="9">
        <v>237.36025919000016</v>
      </c>
      <c r="P17" s="4">
        <v>258.8</v>
      </c>
    </row>
    <row r="18" spans="1:16" ht="15.75" customHeight="1" x14ac:dyDescent="0.3">
      <c r="A18" s="12" t="s">
        <v>43</v>
      </c>
      <c r="B18" s="4" t="s">
        <v>31</v>
      </c>
      <c r="C18" s="9">
        <v>49.444142609999993</v>
      </c>
      <c r="D18" s="9">
        <v>49.437218759999993</v>
      </c>
      <c r="E18" s="9">
        <v>52.569846469999995</v>
      </c>
      <c r="F18" s="9">
        <v>54.717866580000006</v>
      </c>
      <c r="G18" s="9">
        <v>60.926514299999994</v>
      </c>
      <c r="H18" s="9">
        <v>61.889770979999994</v>
      </c>
      <c r="I18" s="9">
        <v>62.075667369999998</v>
      </c>
      <c r="J18" s="9">
        <v>62.626758170000002</v>
      </c>
      <c r="K18" s="9">
        <v>63.095291859999996</v>
      </c>
      <c r="L18" s="9">
        <v>63.000660570000001</v>
      </c>
      <c r="M18" s="9">
        <v>60.369751770000001</v>
      </c>
      <c r="N18" s="9">
        <v>60.23884297</v>
      </c>
      <c r="O18" s="9">
        <v>59.896576159999995</v>
      </c>
      <c r="P18" s="4">
        <v>91.8</v>
      </c>
    </row>
    <row r="19" spans="1:16" ht="15.75" customHeight="1" x14ac:dyDescent="0.3">
      <c r="A19" s="12" t="s">
        <v>17</v>
      </c>
      <c r="B19" s="4" t="s">
        <v>36</v>
      </c>
      <c r="C19" s="9">
        <v>91.539264410000001</v>
      </c>
      <c r="D19" s="9">
        <v>66.348415429999989</v>
      </c>
      <c r="E19" s="9">
        <v>73.323060430000027</v>
      </c>
      <c r="F19" s="9">
        <v>69.743309530000005</v>
      </c>
      <c r="G19" s="9">
        <v>67.907282659999993</v>
      </c>
      <c r="H19" s="9">
        <v>71.637082820000018</v>
      </c>
      <c r="I19" s="9">
        <v>71.075979340000004</v>
      </c>
      <c r="J19" s="9">
        <v>72.022229749999994</v>
      </c>
      <c r="K19" s="9">
        <v>55.281132669999991</v>
      </c>
      <c r="L19" s="9">
        <v>144.43582873</v>
      </c>
      <c r="M19" s="9">
        <v>155.93027406000002</v>
      </c>
      <c r="N19" s="9">
        <v>65.686616240000006</v>
      </c>
      <c r="O19" s="9">
        <v>53.167642960000002</v>
      </c>
      <c r="P19" s="4">
        <v>67.400000000000006</v>
      </c>
    </row>
    <row r="20" spans="1:16" ht="15.75" customHeight="1" x14ac:dyDescent="0.3">
      <c r="A20" s="12" t="s">
        <v>50</v>
      </c>
      <c r="B20" s="4" t="s">
        <v>37</v>
      </c>
      <c r="C20" s="9">
        <v>161.15784165999997</v>
      </c>
      <c r="D20" s="9">
        <v>152.76386417000001</v>
      </c>
      <c r="E20" s="9">
        <v>166.42952658999997</v>
      </c>
      <c r="F20" s="9">
        <v>165.40406855000001</v>
      </c>
      <c r="G20" s="9">
        <v>193.17966002000003</v>
      </c>
      <c r="H20" s="9">
        <v>171.30160521000002</v>
      </c>
      <c r="I20" s="9">
        <v>184.06736031</v>
      </c>
      <c r="J20" s="9">
        <v>176.27043355999999</v>
      </c>
      <c r="K20" s="9">
        <v>173.51931809999999</v>
      </c>
      <c r="L20" s="9">
        <v>194.32911045000003</v>
      </c>
      <c r="M20" s="9">
        <v>203.83772280000002</v>
      </c>
      <c r="N20" s="9">
        <v>165.89375346</v>
      </c>
      <c r="O20" s="9">
        <v>176.59931301</v>
      </c>
      <c r="P20" s="4">
        <v>177.4</v>
      </c>
    </row>
    <row r="21" spans="1:16" ht="15.75" customHeight="1" x14ac:dyDescent="0.3">
      <c r="A21" s="12" t="s">
        <v>44</v>
      </c>
      <c r="B21" s="4" t="s">
        <v>32</v>
      </c>
      <c r="C21" s="9">
        <v>683.67742031</v>
      </c>
      <c r="D21" s="9">
        <v>706.22394568999994</v>
      </c>
      <c r="E21" s="9">
        <v>595.70836810999992</v>
      </c>
      <c r="F21" s="9">
        <v>597.52081215999999</v>
      </c>
      <c r="G21" s="9">
        <v>682.72306170000002</v>
      </c>
      <c r="H21" s="9">
        <v>685.51961583000025</v>
      </c>
      <c r="I21" s="9">
        <v>645.75921160999997</v>
      </c>
      <c r="J21" s="9">
        <v>656.09649115999991</v>
      </c>
      <c r="K21" s="9">
        <v>641.85048352000001</v>
      </c>
      <c r="L21" s="9">
        <v>936.21495154999991</v>
      </c>
      <c r="M21" s="9">
        <v>696.90618201000007</v>
      </c>
      <c r="N21" s="9">
        <v>719.03078587000005</v>
      </c>
      <c r="O21" s="9">
        <v>681.07303972</v>
      </c>
      <c r="P21" s="4">
        <v>721.1</v>
      </c>
    </row>
    <row r="22" spans="1:16" ht="15.75" customHeight="1" x14ac:dyDescent="0.3">
      <c r="A22" s="12" t="s">
        <v>51</v>
      </c>
      <c r="B22" s="4" t="s">
        <v>52</v>
      </c>
      <c r="C22" s="9">
        <v>32.397616009999993</v>
      </c>
      <c r="D22" s="9">
        <v>28.122843839999998</v>
      </c>
      <c r="E22" s="9">
        <v>154.16577182999998</v>
      </c>
      <c r="F22" s="9">
        <v>156.02963029999998</v>
      </c>
      <c r="G22" s="9">
        <v>149.64820935999998</v>
      </c>
      <c r="H22" s="9">
        <v>268.98524736999991</v>
      </c>
      <c r="I22" s="9">
        <v>159.02209515000004</v>
      </c>
      <c r="J22" s="9">
        <v>156.79392920999996</v>
      </c>
      <c r="K22" s="9">
        <v>93.457709010000016</v>
      </c>
      <c r="L22" s="9">
        <v>90.402381880000007</v>
      </c>
      <c r="M22" s="9">
        <v>75.745769690000003</v>
      </c>
      <c r="N22" s="9">
        <v>118.06106813999997</v>
      </c>
      <c r="O22" s="9">
        <v>64.160380709999998</v>
      </c>
      <c r="P22" s="4">
        <v>142.9</v>
      </c>
    </row>
    <row r="23" spans="1:16" ht="15.75" customHeight="1" x14ac:dyDescent="0.3">
      <c r="A23" s="15" t="s">
        <v>53</v>
      </c>
      <c r="C23" s="14">
        <f>SUM(C16:C22)</f>
        <v>1702.6141574399999</v>
      </c>
      <c r="D23" s="14">
        <f t="shared" ref="D23:J23" si="2">SUM(D16:D22)</f>
        <v>1692.0398309900002</v>
      </c>
      <c r="E23" s="14">
        <f t="shared" si="2"/>
        <v>1691.0839941700003</v>
      </c>
      <c r="F23" s="14">
        <f t="shared" si="2"/>
        <v>1702.2613829699999</v>
      </c>
      <c r="G23" s="14">
        <f t="shared" si="2"/>
        <v>1816.9243617300003</v>
      </c>
      <c r="H23" s="14">
        <f t="shared" si="2"/>
        <v>1959.1702677100002</v>
      </c>
      <c r="I23" s="14">
        <f t="shared" si="2"/>
        <v>1781.4561339600009</v>
      </c>
      <c r="J23" s="14">
        <f t="shared" si="2"/>
        <v>1776.0044551299995</v>
      </c>
      <c r="K23" s="14">
        <f ca="1">SUM(K16:K23)</f>
        <v>1652.7461550499997</v>
      </c>
      <c r="L23" s="14">
        <f ca="1">SUM(L16:L23)</f>
        <v>2103.5573855600005</v>
      </c>
      <c r="M23" s="14">
        <f ca="1">SUM(M16:M23)</f>
        <v>1848.91612904</v>
      </c>
      <c r="N23" s="14">
        <f ca="1">SUM(N16:N23)</f>
        <v>1792.1228980599994</v>
      </c>
      <c r="O23" s="14">
        <f ca="1">SUM(O16:O23)</f>
        <v>1729.5724250900003</v>
      </c>
      <c r="P23" s="32">
        <v>1925</v>
      </c>
    </row>
    <row r="24" spans="1:16" ht="15.75" customHeight="1" x14ac:dyDescent="0.3">
      <c r="A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6" x14ac:dyDescent="0.3">
      <c r="A25" s="4" t="s">
        <v>21</v>
      </c>
      <c r="C25" s="9">
        <f t="shared" ref="C25:O25" si="3">C11-C23</f>
        <v>-1699.6277906399998</v>
      </c>
      <c r="D25" s="9">
        <f t="shared" si="3"/>
        <v>-1691.6671570700003</v>
      </c>
      <c r="E25" s="9">
        <f t="shared" si="3"/>
        <v>-1690.0372653800002</v>
      </c>
      <c r="F25" s="9">
        <f t="shared" si="3"/>
        <v>-1700.6076605799999</v>
      </c>
      <c r="G25" s="9">
        <f t="shared" si="3"/>
        <v>-1808.2361054800003</v>
      </c>
      <c r="H25" s="9">
        <f t="shared" si="3"/>
        <v>-1957.0148813200001</v>
      </c>
      <c r="I25" s="9">
        <f t="shared" si="3"/>
        <v>-1780.2652092700009</v>
      </c>
      <c r="J25" s="9">
        <f t="shared" si="3"/>
        <v>-1774.4428415199995</v>
      </c>
      <c r="K25" s="9">
        <f t="shared" ca="1" si="3"/>
        <v>-27.831871289999754</v>
      </c>
      <c r="L25" s="9">
        <f t="shared" ca="1" si="3"/>
        <v>-671.11309431000063</v>
      </c>
      <c r="M25" s="9">
        <f t="shared" ca="1" si="3"/>
        <v>-348.48947254999985</v>
      </c>
      <c r="N25" s="9">
        <f t="shared" ca="1" si="3"/>
        <v>-30.405692039999394</v>
      </c>
      <c r="O25" s="9">
        <f t="shared" ca="1" si="3"/>
        <v>41.811462399999755</v>
      </c>
      <c r="P25" s="4">
        <v>42.5</v>
      </c>
    </row>
    <row r="26" spans="1:16" x14ac:dyDescent="0.3">
      <c r="A26" s="12"/>
      <c r="E26" s="9"/>
      <c r="I26" s="9"/>
      <c r="J26" s="9"/>
    </row>
    <row r="27" spans="1:16" x14ac:dyDescent="0.3">
      <c r="A27" s="17" t="s">
        <v>54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1"/>
    </row>
    <row r="28" spans="1:16" x14ac:dyDescent="0.3">
      <c r="A28" s="3" t="s">
        <v>57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1"/>
    </row>
    <row r="29" spans="1:16" x14ac:dyDescent="0.3">
      <c r="K29" s="9"/>
      <c r="L29" s="9"/>
      <c r="M29" s="9"/>
      <c r="N29" s="9"/>
      <c r="O29" s="9"/>
    </row>
    <row r="30" spans="1:16" hidden="1" x14ac:dyDescent="0.3">
      <c r="A30" s="4" t="s">
        <v>22</v>
      </c>
    </row>
    <row r="31" spans="1:16" hidden="1" x14ac:dyDescent="0.3">
      <c r="A31" s="4" t="s">
        <v>23</v>
      </c>
    </row>
    <row r="32" spans="1:16" hidden="1" x14ac:dyDescent="0.3"/>
    <row r="33" spans="1:6" hidden="1" x14ac:dyDescent="0.3">
      <c r="A33" s="4" t="s">
        <v>24</v>
      </c>
      <c r="E33" s="9"/>
      <c r="F33" s="9"/>
    </row>
    <row r="34" spans="1:6" hidden="1" x14ac:dyDescent="0.3">
      <c r="A34" s="4" t="s">
        <v>25</v>
      </c>
    </row>
  </sheetData>
  <printOptions gridLines="1"/>
  <pageMargins left="0.75" right="0.75" top="1" bottom="1" header="0.5" footer="0.5"/>
  <pageSetup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zoomScaleNormal="100" workbookViewId="0">
      <selection activeCell="A29" sqref="A29:O29"/>
    </sheetView>
  </sheetViews>
  <sheetFormatPr defaultColWidth="8.88671875" defaultRowHeight="13.8" x14ac:dyDescent="0.3"/>
  <cols>
    <col min="1" max="1" width="33.6640625" style="4" customWidth="1"/>
    <col min="2" max="2" width="5.33203125" style="4" customWidth="1"/>
    <col min="3" max="5" width="10.109375" style="4" customWidth="1"/>
    <col min="6" max="6" width="10.109375" style="4" bestFit="1" customWidth="1"/>
    <col min="7" max="7" width="9.109375" style="4" bestFit="1" customWidth="1"/>
    <col min="8" max="16384" width="8.88671875" style="4"/>
  </cols>
  <sheetData>
    <row r="1" spans="1:15" ht="21" customHeight="1" x14ac:dyDescent="0.3">
      <c r="A1" s="24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1" customHeight="1" x14ac:dyDescent="0.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4.25" customHeight="1" x14ac:dyDescent="0.3">
      <c r="A3" s="18"/>
      <c r="C3" s="6" t="s">
        <v>26</v>
      </c>
      <c r="D3" s="6" t="s">
        <v>27</v>
      </c>
      <c r="E3" s="6" t="s">
        <v>0</v>
      </c>
      <c r="F3" s="6" t="s">
        <v>1</v>
      </c>
      <c r="G3" s="6" t="s">
        <v>2</v>
      </c>
      <c r="H3" s="6" t="s">
        <v>3</v>
      </c>
      <c r="I3" s="6" t="s">
        <v>55</v>
      </c>
      <c r="J3" s="6" t="s">
        <v>56</v>
      </c>
      <c r="K3" s="6" t="s">
        <v>59</v>
      </c>
      <c r="L3" s="6" t="s">
        <v>60</v>
      </c>
      <c r="M3" s="6" t="s">
        <v>61</v>
      </c>
      <c r="N3" s="6" t="s">
        <v>62</v>
      </c>
      <c r="O3" s="6" t="s">
        <v>64</v>
      </c>
    </row>
    <row r="4" spans="1:15" ht="14.25" customHeight="1" x14ac:dyDescent="0.3">
      <c r="A4" s="18"/>
      <c r="C4" s="19" t="s">
        <v>4</v>
      </c>
      <c r="D4" s="19" t="s">
        <v>4</v>
      </c>
      <c r="E4" s="19" t="s">
        <v>4</v>
      </c>
      <c r="F4" s="19" t="s">
        <v>4</v>
      </c>
      <c r="G4" s="19" t="s">
        <v>4</v>
      </c>
      <c r="H4" s="19" t="s">
        <v>4</v>
      </c>
      <c r="I4" s="19" t="s">
        <v>4</v>
      </c>
      <c r="J4" s="19" t="s">
        <v>4</v>
      </c>
      <c r="K4" s="19" t="s">
        <v>4</v>
      </c>
      <c r="L4" s="19" t="s">
        <v>4</v>
      </c>
      <c r="M4" s="19" t="s">
        <v>4</v>
      </c>
      <c r="N4" s="19" t="s">
        <v>4</v>
      </c>
      <c r="O4" s="19" t="s">
        <v>4</v>
      </c>
    </row>
    <row r="5" spans="1:15" ht="18" customHeight="1" x14ac:dyDescent="0.35">
      <c r="A5" s="20"/>
      <c r="C5" s="6" t="s">
        <v>5</v>
      </c>
      <c r="D5" s="6" t="s">
        <v>5</v>
      </c>
      <c r="E5" s="6" t="s">
        <v>5</v>
      </c>
      <c r="F5" s="6" t="s">
        <v>5</v>
      </c>
      <c r="G5" s="6" t="s">
        <v>5</v>
      </c>
      <c r="H5" s="6" t="s">
        <v>5</v>
      </c>
      <c r="I5" s="6" t="s">
        <v>5</v>
      </c>
      <c r="J5" s="6" t="s">
        <v>5</v>
      </c>
      <c r="K5" s="6" t="s">
        <v>5</v>
      </c>
      <c r="L5" s="6" t="s">
        <v>5</v>
      </c>
      <c r="M5" s="6" t="s">
        <v>5</v>
      </c>
      <c r="N5" s="6" t="s">
        <v>5</v>
      </c>
      <c r="O5" s="6" t="s">
        <v>5</v>
      </c>
    </row>
    <row r="6" spans="1:15" ht="18" x14ac:dyDescent="0.35">
      <c r="A6" s="21" t="s">
        <v>6</v>
      </c>
      <c r="E6" s="9"/>
      <c r="J6" s="10"/>
    </row>
    <row r="7" spans="1:15" ht="15.75" customHeight="1" x14ac:dyDescent="0.3">
      <c r="A7" s="22" t="s">
        <v>7</v>
      </c>
      <c r="B7" s="4" t="s">
        <v>29</v>
      </c>
      <c r="C7" s="9">
        <v>697.54663675600011</v>
      </c>
      <c r="D7" s="9">
        <v>720.81540242400013</v>
      </c>
      <c r="E7" s="9">
        <v>740.98922382399985</v>
      </c>
      <c r="F7" s="9">
        <v>742.71714201400005</v>
      </c>
      <c r="G7" s="9">
        <v>775.95196775600004</v>
      </c>
      <c r="H7" s="9">
        <v>787.22991331199989</v>
      </c>
      <c r="I7" s="9">
        <v>795.16525805599997</v>
      </c>
      <c r="J7" s="9">
        <v>767.27674936999995</v>
      </c>
      <c r="K7" s="9">
        <v>808.15133137600003</v>
      </c>
      <c r="L7" s="9">
        <v>699.83031705999997</v>
      </c>
      <c r="M7" s="9">
        <v>818.64086052000005</v>
      </c>
      <c r="N7" s="9">
        <v>1039.8365782979999</v>
      </c>
      <c r="O7" s="9">
        <v>1069.4300041500001</v>
      </c>
    </row>
    <row r="8" spans="1:15" ht="15.75" customHeight="1" x14ac:dyDescent="0.3">
      <c r="A8" s="22" t="s">
        <v>8</v>
      </c>
      <c r="B8" s="4" t="s">
        <v>28</v>
      </c>
      <c r="C8" s="9">
        <v>732.78497859399999</v>
      </c>
      <c r="D8" s="9">
        <v>740.58433569599993</v>
      </c>
      <c r="E8" s="9">
        <v>703.35360011600005</v>
      </c>
      <c r="F8" s="9">
        <v>678.61391696600003</v>
      </c>
      <c r="G8" s="9">
        <v>666.30758363400003</v>
      </c>
      <c r="H8" s="9">
        <v>660.00961212799996</v>
      </c>
      <c r="I8" s="9">
        <v>670.84921627400001</v>
      </c>
      <c r="J8" s="9">
        <v>642.26993066</v>
      </c>
      <c r="K8" s="9">
        <v>649.26943489400003</v>
      </c>
      <c r="L8" s="9">
        <v>539.2907878499999</v>
      </c>
      <c r="M8" s="9">
        <v>526.55710772999998</v>
      </c>
      <c r="N8" s="9">
        <v>549.81402892200003</v>
      </c>
      <c r="O8" s="9">
        <v>554.86878238000008</v>
      </c>
    </row>
    <row r="9" spans="1:15" ht="15.75" customHeight="1" x14ac:dyDescent="0.3">
      <c r="A9" s="22" t="s">
        <v>9</v>
      </c>
      <c r="B9" s="4" t="s">
        <v>30</v>
      </c>
      <c r="C9" s="9">
        <v>102.27929897</v>
      </c>
      <c r="D9" s="9">
        <v>112.22130124999995</v>
      </c>
      <c r="E9" s="9">
        <v>149.63220131</v>
      </c>
      <c r="F9" s="9">
        <v>96.766302839999994</v>
      </c>
      <c r="G9" s="9">
        <v>101.60268452000001</v>
      </c>
      <c r="H9" s="9">
        <v>154.56861790999994</v>
      </c>
      <c r="I9" s="9">
        <v>100.47449252</v>
      </c>
      <c r="J9" s="9">
        <v>106.91549278000002</v>
      </c>
      <c r="K9" s="9">
        <v>75.813830079999988</v>
      </c>
      <c r="L9" s="9">
        <v>68.046135059999997</v>
      </c>
      <c r="M9" s="9">
        <v>80.888038519999981</v>
      </c>
      <c r="N9" s="9">
        <v>81.684646020000002</v>
      </c>
      <c r="O9" s="9">
        <v>73.449030240000013</v>
      </c>
    </row>
    <row r="10" spans="1:15" ht="15.75" customHeight="1" x14ac:dyDescent="0.3">
      <c r="A10" s="4" t="s">
        <v>10</v>
      </c>
      <c r="B10" s="4" t="s">
        <v>31</v>
      </c>
      <c r="C10" s="9">
        <v>18.316245519999999</v>
      </c>
      <c r="D10" s="9">
        <v>65.851922869999996</v>
      </c>
      <c r="E10" s="9">
        <v>56.8473994</v>
      </c>
      <c r="F10" s="9">
        <v>65.959322900000004</v>
      </c>
      <c r="G10" s="9">
        <v>180.03722259</v>
      </c>
      <c r="H10" s="9">
        <v>172.76825542000003</v>
      </c>
      <c r="I10" s="9">
        <v>62.038319379999997</v>
      </c>
      <c r="J10" s="9">
        <v>91.578156120000003</v>
      </c>
      <c r="K10" s="9">
        <v>63.003081680000008</v>
      </c>
      <c r="L10" s="9">
        <v>93.612850809999998</v>
      </c>
      <c r="M10" s="9">
        <v>28.945076309999997</v>
      </c>
      <c r="N10" s="9">
        <v>33.11072532</v>
      </c>
      <c r="O10" s="9">
        <v>24.361015150000004</v>
      </c>
    </row>
    <row r="11" spans="1:15" ht="15.75" customHeight="1" x14ac:dyDescent="0.3">
      <c r="A11" s="4" t="s">
        <v>11</v>
      </c>
      <c r="B11" s="4" t="s">
        <v>32</v>
      </c>
      <c r="C11" s="9">
        <v>17.051334239999999</v>
      </c>
      <c r="D11" s="9">
        <v>17.186913840000003</v>
      </c>
      <c r="E11" s="9">
        <v>18.116548379999998</v>
      </c>
      <c r="F11" s="9">
        <v>16.53833148</v>
      </c>
      <c r="G11" s="9">
        <v>25.796591209999999</v>
      </c>
      <c r="H11" s="9">
        <v>17.642470479999997</v>
      </c>
      <c r="I11" s="9">
        <v>20.278719360000004</v>
      </c>
      <c r="J11" s="9">
        <v>29.10431127</v>
      </c>
      <c r="K11" s="9">
        <v>28.04264796</v>
      </c>
      <c r="L11" s="9">
        <v>30.27824528</v>
      </c>
      <c r="M11" s="9">
        <v>41.416660009999994</v>
      </c>
      <c r="N11" s="9">
        <v>55.955724589999996</v>
      </c>
      <c r="O11" s="9">
        <v>48.209654760000006</v>
      </c>
    </row>
    <row r="12" spans="1:15" ht="15.75" customHeight="1" x14ac:dyDescent="0.3">
      <c r="A12" s="22" t="s">
        <v>12</v>
      </c>
      <c r="B12" s="4" t="s">
        <v>33</v>
      </c>
      <c r="C12" s="9">
        <v>2.9863667999999999</v>
      </c>
      <c r="D12" s="9">
        <v>0.37267391999999999</v>
      </c>
      <c r="E12" s="9">
        <v>1.0467287900000002</v>
      </c>
      <c r="F12" s="9">
        <v>1.65372239</v>
      </c>
      <c r="G12" s="9">
        <v>8.6882562500000002</v>
      </c>
      <c r="H12" s="9">
        <v>2.1553863900000003</v>
      </c>
      <c r="I12" s="9">
        <v>1.1909246899999999</v>
      </c>
      <c r="J12" s="9">
        <v>1.5616136100000002</v>
      </c>
      <c r="K12" s="9">
        <v>0.63395776999999998</v>
      </c>
      <c r="L12" s="9">
        <v>1.38595519</v>
      </c>
      <c r="M12" s="9">
        <v>3.9789133999999997</v>
      </c>
      <c r="N12" s="9">
        <v>1.3155028700000002</v>
      </c>
      <c r="O12" s="9">
        <v>1.0654008100000001</v>
      </c>
    </row>
    <row r="13" spans="1:15" ht="15.75" customHeight="1" x14ac:dyDescent="0.3">
      <c r="A13" s="23" t="s">
        <v>13</v>
      </c>
      <c r="C13" s="14">
        <f t="shared" ref="C13:D13" si="0">SUM(C7:C12)</f>
        <v>1570.9648608799998</v>
      </c>
      <c r="D13" s="14">
        <f t="shared" si="0"/>
        <v>1657.0325499999999</v>
      </c>
      <c r="E13" s="14">
        <f t="shared" ref="E13:O13" si="1">SUM(E7:E12)</f>
        <v>1669.9857018200003</v>
      </c>
      <c r="F13" s="14">
        <f t="shared" si="1"/>
        <v>1602.2487385899999</v>
      </c>
      <c r="G13" s="14">
        <f t="shared" si="1"/>
        <v>1758.3843059600001</v>
      </c>
      <c r="H13" s="14">
        <f t="shared" si="1"/>
        <v>1794.3742556399998</v>
      </c>
      <c r="I13" s="14">
        <f t="shared" si="1"/>
        <v>1649.99693028</v>
      </c>
      <c r="J13" s="14">
        <f t="shared" si="1"/>
        <v>1638.7062538099999</v>
      </c>
      <c r="K13" s="14">
        <f t="shared" si="1"/>
        <v>1624.91428376</v>
      </c>
      <c r="L13" s="14">
        <f t="shared" si="1"/>
        <v>1432.4442912499999</v>
      </c>
      <c r="M13" s="14">
        <f t="shared" si="1"/>
        <v>1500.4266564900001</v>
      </c>
      <c r="N13" s="14">
        <f t="shared" si="1"/>
        <v>1761.71720602</v>
      </c>
      <c r="O13" s="14">
        <f t="shared" si="1"/>
        <v>1771.38388749</v>
      </c>
    </row>
    <row r="14" spans="1:15" ht="15.75" customHeight="1" x14ac:dyDescent="0.3">
      <c r="A14" s="23"/>
      <c r="C14" s="9"/>
      <c r="D14" s="9"/>
      <c r="E14" s="14"/>
      <c r="F14" s="9"/>
      <c r="G14" s="9"/>
      <c r="H14" s="9"/>
      <c r="I14" s="9"/>
      <c r="J14" s="9"/>
      <c r="K14" s="9"/>
      <c r="L14" s="9"/>
      <c r="M14" s="9"/>
    </row>
    <row r="15" spans="1:15" x14ac:dyDescent="0.3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5" ht="18" x14ac:dyDescent="0.35">
      <c r="A16" s="21" t="s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5" ht="15.75" customHeight="1" x14ac:dyDescent="0.3">
      <c r="A17" s="4" t="s">
        <v>15</v>
      </c>
      <c r="B17" s="4" t="s">
        <v>34</v>
      </c>
      <c r="C17" s="9">
        <v>476.82599514999998</v>
      </c>
      <c r="D17" s="9">
        <v>476.54534935000021</v>
      </c>
      <c r="E17" s="9">
        <v>462.56931222999992</v>
      </c>
      <c r="F17" s="9">
        <v>442.43826609000013</v>
      </c>
      <c r="G17" s="9">
        <v>431.28515381000034</v>
      </c>
      <c r="H17" s="9">
        <v>451.51518018000002</v>
      </c>
      <c r="I17" s="9">
        <v>445.04430257000081</v>
      </c>
      <c r="J17" s="9">
        <v>442.80702164999974</v>
      </c>
      <c r="K17" s="9">
        <v>444.90901324999982</v>
      </c>
      <c r="L17" s="9">
        <v>448.81530424000039</v>
      </c>
      <c r="M17" s="9">
        <v>434.3037357</v>
      </c>
      <c r="N17" s="9">
        <v>417.19640859000003</v>
      </c>
      <c r="O17" s="9">
        <v>457.31521334000013</v>
      </c>
    </row>
    <row r="18" spans="1:15" ht="15.75" customHeight="1" x14ac:dyDescent="0.3">
      <c r="A18" s="4" t="s">
        <v>16</v>
      </c>
      <c r="B18" s="4" t="s">
        <v>35</v>
      </c>
      <c r="C18" s="9">
        <v>207.57187728999992</v>
      </c>
      <c r="D18" s="9">
        <v>212.59819374999992</v>
      </c>
      <c r="E18" s="9">
        <v>186.31810851000023</v>
      </c>
      <c r="F18" s="9">
        <v>216.40742975999959</v>
      </c>
      <c r="G18" s="9">
        <v>231.25447987999993</v>
      </c>
      <c r="H18" s="9">
        <v>248.3217653200002</v>
      </c>
      <c r="I18" s="9">
        <v>214.41151761000015</v>
      </c>
      <c r="J18" s="9">
        <v>209.38759162999997</v>
      </c>
      <c r="K18" s="9">
        <v>180.63320663999997</v>
      </c>
      <c r="L18" s="9">
        <v>226.35914813999975</v>
      </c>
      <c r="M18" s="9">
        <v>221.8226930099998</v>
      </c>
      <c r="N18" s="9">
        <v>246.01542278999969</v>
      </c>
      <c r="O18" s="9">
        <v>237.36025919000016</v>
      </c>
    </row>
    <row r="19" spans="1:15" ht="15.75" customHeight="1" x14ac:dyDescent="0.3">
      <c r="A19" s="4" t="s">
        <v>10</v>
      </c>
      <c r="B19" s="4" t="s">
        <v>31</v>
      </c>
      <c r="C19" s="9">
        <v>49.444142609999993</v>
      </c>
      <c r="D19" s="9">
        <v>49.437218759999993</v>
      </c>
      <c r="E19" s="9">
        <v>52.569846469999995</v>
      </c>
      <c r="F19" s="9">
        <v>54.717866580000006</v>
      </c>
      <c r="G19" s="9">
        <v>60.926514299999994</v>
      </c>
      <c r="H19" s="9">
        <v>61.889770979999994</v>
      </c>
      <c r="I19" s="9">
        <v>62.075667369999998</v>
      </c>
      <c r="J19" s="9">
        <v>62.626758170000002</v>
      </c>
      <c r="K19" s="9">
        <v>63.095291859999996</v>
      </c>
      <c r="L19" s="9">
        <v>63.000660570000001</v>
      </c>
      <c r="M19" s="9">
        <v>60.369751770000001</v>
      </c>
      <c r="N19" s="9">
        <v>60.23884297</v>
      </c>
      <c r="O19" s="9">
        <v>59.896576159999995</v>
      </c>
    </row>
    <row r="20" spans="1:15" ht="15.75" customHeight="1" x14ac:dyDescent="0.3">
      <c r="A20" s="4" t="s">
        <v>17</v>
      </c>
      <c r="B20" s="4" t="s">
        <v>36</v>
      </c>
      <c r="C20" s="9">
        <v>91.539264410000001</v>
      </c>
      <c r="D20" s="9">
        <v>66.348415429999989</v>
      </c>
      <c r="E20" s="9">
        <v>73.323060430000027</v>
      </c>
      <c r="F20" s="9">
        <v>69.743309530000005</v>
      </c>
      <c r="G20" s="9">
        <v>67.907282659999993</v>
      </c>
      <c r="H20" s="9">
        <v>71.637082820000018</v>
      </c>
      <c r="I20" s="9">
        <v>71.075979340000004</v>
      </c>
      <c r="J20" s="9">
        <v>72.022229749999994</v>
      </c>
      <c r="K20" s="9">
        <v>55.281132669999991</v>
      </c>
      <c r="L20" s="9">
        <v>144.43582873</v>
      </c>
      <c r="M20" s="9">
        <v>155.93027406000002</v>
      </c>
      <c r="N20" s="9">
        <v>65.686616240000006</v>
      </c>
      <c r="O20" s="9">
        <v>53.167642960000002</v>
      </c>
    </row>
    <row r="21" spans="1:15" ht="15.75" customHeight="1" x14ac:dyDescent="0.3">
      <c r="A21" s="4" t="s">
        <v>18</v>
      </c>
      <c r="B21" s="4" t="s">
        <v>37</v>
      </c>
      <c r="C21" s="9">
        <v>161.15784165999997</v>
      </c>
      <c r="D21" s="9">
        <v>152.76386417000001</v>
      </c>
      <c r="E21" s="9">
        <v>166.42952658999997</v>
      </c>
      <c r="F21" s="9">
        <v>165.40406855000001</v>
      </c>
      <c r="G21" s="9">
        <v>193.17966002000003</v>
      </c>
      <c r="H21" s="9">
        <v>171.30160521000002</v>
      </c>
      <c r="I21" s="9">
        <v>184.06736031</v>
      </c>
      <c r="J21" s="9">
        <v>176.27043355999999</v>
      </c>
      <c r="K21" s="9">
        <v>173.51931809999999</v>
      </c>
      <c r="L21" s="9">
        <v>194.32911045000003</v>
      </c>
      <c r="M21" s="9">
        <v>203.83772280000002</v>
      </c>
      <c r="N21" s="9">
        <v>165.89375346</v>
      </c>
      <c r="O21" s="9">
        <v>176.59931301</v>
      </c>
    </row>
    <row r="22" spans="1:15" ht="15.75" customHeight="1" x14ac:dyDescent="0.3">
      <c r="A22" s="4" t="s">
        <v>11</v>
      </c>
      <c r="B22" s="4" t="s">
        <v>32</v>
      </c>
      <c r="C22" s="9">
        <v>683.67742031</v>
      </c>
      <c r="D22" s="9">
        <v>706.22394568999994</v>
      </c>
      <c r="E22" s="9">
        <v>595.70836810999992</v>
      </c>
      <c r="F22" s="9">
        <v>597.52081215999999</v>
      </c>
      <c r="G22" s="9">
        <v>682.72306170000002</v>
      </c>
      <c r="H22" s="9">
        <v>685.51961583000025</v>
      </c>
      <c r="I22" s="9">
        <v>645.75921160999997</v>
      </c>
      <c r="J22" s="9">
        <v>656.09649115999991</v>
      </c>
      <c r="K22" s="9">
        <v>641.85048352000001</v>
      </c>
      <c r="L22" s="9">
        <v>936.21495154999991</v>
      </c>
      <c r="M22" s="9">
        <v>696.90618201000007</v>
      </c>
      <c r="N22" s="9">
        <v>719.03078587000005</v>
      </c>
      <c r="O22" s="9">
        <v>681.07303972</v>
      </c>
    </row>
    <row r="23" spans="1:15" ht="15.75" customHeight="1" x14ac:dyDescent="0.3">
      <c r="A23" s="4" t="s">
        <v>19</v>
      </c>
      <c r="B23" s="4" t="s">
        <v>38</v>
      </c>
      <c r="C23" s="9">
        <v>32.397616009999993</v>
      </c>
      <c r="D23" s="9">
        <v>28.122843839999998</v>
      </c>
      <c r="E23" s="9">
        <v>154.16577182999998</v>
      </c>
      <c r="F23" s="9">
        <v>156.02963029999998</v>
      </c>
      <c r="G23" s="9">
        <v>149.64820935999998</v>
      </c>
      <c r="H23" s="9">
        <v>268.98524736999991</v>
      </c>
      <c r="I23" s="9">
        <v>159.02209515000004</v>
      </c>
      <c r="J23" s="9">
        <v>156.79392920999996</v>
      </c>
      <c r="K23" s="9">
        <v>93.457709010000016</v>
      </c>
      <c r="L23" s="9">
        <v>90.402381880000007</v>
      </c>
      <c r="M23" s="9">
        <v>75.745769690000003</v>
      </c>
      <c r="N23" s="9">
        <v>118.06106813999997</v>
      </c>
      <c r="O23" s="9">
        <v>64.160380709999998</v>
      </c>
    </row>
    <row r="24" spans="1:15" ht="15.75" hidden="1" customHeight="1" x14ac:dyDescent="0.3">
      <c r="A24" s="4" t="s">
        <v>12</v>
      </c>
      <c r="C24" s="9"/>
      <c r="D24" s="9"/>
      <c r="E24" s="9">
        <f>'[1]8.5'!$W$34</f>
        <v>0</v>
      </c>
      <c r="F24" s="9">
        <v>0</v>
      </c>
      <c r="H24" s="9"/>
      <c r="I24" s="9"/>
      <c r="J24" s="9"/>
      <c r="K24" s="9"/>
      <c r="L24" s="9"/>
    </row>
    <row r="25" spans="1:15" ht="15.75" customHeight="1" x14ac:dyDescent="0.3">
      <c r="A25" s="19" t="s">
        <v>20</v>
      </c>
      <c r="C25" s="14">
        <f t="shared" ref="C25:O25" si="2">SUM(C17:C24)</f>
        <v>1702.6141574399999</v>
      </c>
      <c r="D25" s="14">
        <f t="shared" si="2"/>
        <v>1692.0398309900002</v>
      </c>
      <c r="E25" s="14">
        <f t="shared" si="2"/>
        <v>1691.0839941700003</v>
      </c>
      <c r="F25" s="14">
        <f t="shared" si="2"/>
        <v>1702.2613829699999</v>
      </c>
      <c r="G25" s="14">
        <f t="shared" si="2"/>
        <v>1816.9243617300003</v>
      </c>
      <c r="H25" s="14">
        <f t="shared" si="2"/>
        <v>1959.1702677100002</v>
      </c>
      <c r="I25" s="14">
        <f t="shared" si="2"/>
        <v>1781.4561339600009</v>
      </c>
      <c r="J25" s="14">
        <f t="shared" si="2"/>
        <v>1776.0044551299995</v>
      </c>
      <c r="K25" s="14">
        <f t="shared" si="2"/>
        <v>1652.7461550499997</v>
      </c>
      <c r="L25" s="14">
        <f t="shared" si="2"/>
        <v>2103.5573855600005</v>
      </c>
      <c r="M25" s="14">
        <f t="shared" si="2"/>
        <v>1848.91612904</v>
      </c>
      <c r="N25" s="14">
        <f t="shared" si="2"/>
        <v>1792.1228980599994</v>
      </c>
      <c r="O25" s="14">
        <f t="shared" si="2"/>
        <v>1729.5724250900003</v>
      </c>
    </row>
    <row r="26" spans="1:15" x14ac:dyDescent="0.3"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5" x14ac:dyDescent="0.3">
      <c r="A27" s="4" t="s">
        <v>21</v>
      </c>
      <c r="C27" s="9">
        <f t="shared" ref="C27:O27" si="3">C13-C25</f>
        <v>-131.64929656000004</v>
      </c>
      <c r="D27" s="9">
        <f t="shared" si="3"/>
        <v>-35.007280990000254</v>
      </c>
      <c r="E27" s="9">
        <f t="shared" si="3"/>
        <v>-21.098292350000065</v>
      </c>
      <c r="F27" s="9">
        <f t="shared" si="3"/>
        <v>-100.01264437999998</v>
      </c>
      <c r="G27" s="9">
        <f t="shared" si="3"/>
        <v>-58.540055770000208</v>
      </c>
      <c r="H27" s="9">
        <f t="shared" si="3"/>
        <v>-164.79601207000042</v>
      </c>
      <c r="I27" s="9">
        <f t="shared" si="3"/>
        <v>-131.45920368000088</v>
      </c>
      <c r="J27" s="9">
        <f t="shared" si="3"/>
        <v>-137.29820131999963</v>
      </c>
      <c r="K27" s="9">
        <f t="shared" si="3"/>
        <v>-27.831871289999754</v>
      </c>
      <c r="L27" s="9">
        <f t="shared" si="3"/>
        <v>-671.11309431000063</v>
      </c>
      <c r="M27" s="9">
        <f t="shared" si="3"/>
        <v>-348.48947254999985</v>
      </c>
      <c r="N27" s="9">
        <f t="shared" si="3"/>
        <v>-30.405692039999394</v>
      </c>
      <c r="O27" s="9">
        <f t="shared" si="3"/>
        <v>41.811462399999755</v>
      </c>
    </row>
    <row r="28" spans="1:15" x14ac:dyDescent="0.3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5" x14ac:dyDescent="0.3">
      <c r="A29" s="3" t="s">
        <v>66</v>
      </c>
      <c r="B29" s="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"/>
      <c r="O29" s="3"/>
    </row>
    <row r="30" spans="1:15" x14ac:dyDescent="0.3">
      <c r="A30" s="28" t="s">
        <v>63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2" spans="1:15" hidden="1" x14ac:dyDescent="0.3">
      <c r="A32" s="4" t="s">
        <v>22</v>
      </c>
    </row>
    <row r="33" spans="1:6" hidden="1" x14ac:dyDescent="0.3">
      <c r="A33" s="4" t="s">
        <v>23</v>
      </c>
    </row>
    <row r="34" spans="1:6" hidden="1" x14ac:dyDescent="0.3"/>
    <row r="35" spans="1:6" hidden="1" x14ac:dyDescent="0.3">
      <c r="A35" s="4" t="s">
        <v>24</v>
      </c>
      <c r="E35" s="9"/>
      <c r="F35" s="9"/>
    </row>
    <row r="36" spans="1:6" hidden="1" x14ac:dyDescent="0.3">
      <c r="A36" s="4" t="s">
        <v>25</v>
      </c>
    </row>
  </sheetData>
  <printOptions gridLines="1"/>
  <pageMargins left="0.75" right="0.75" top="1" bottom="1" header="0.5" footer="0.5"/>
  <pageSetup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lcf76f155ced4ddcb4097134ff3c332f xmlns="3231c9cf-fc03-4f1a-9fb4-9b254fce87fc">
      <Terms xmlns="http://schemas.microsoft.com/office/infopath/2007/PartnerControls"/>
    </lcf76f155ced4ddcb4097134ff3c332f>
    <_dlc_DocId xmlns="cef7093f-bfe6-44dd-ba44-dc20b90e46c8">V2ER6RQHXC42-664750805-306492</_dlc_DocId>
    <_dlc_DocIdUrl xmlns="cef7093f-bfe6-44dd-ba44-dc20b90e46c8">
      <Url>https://curgov.sharepoint.com/sites/bpd-cbs/_layouts/15/DocIdRedir.aspx?ID=V2ER6RQHXC42-664750805-306492</Url>
      <Description>V2ER6RQHXC42-664750805-306492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5E8267C-68FF-45FD-BCE3-3A85C39FDBB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f2e1d0-1581-4e61-877f-f5f169fdc692"/>
    <ds:schemaRef ds:uri="e1b8ac84-82eb-42c9-a01f-2b5e38583a7c"/>
    <ds:schemaRef ds:uri="573a895f-5412-4ad3-ad84-0b24e93d2159"/>
    <ds:schemaRef ds:uri="07eec732-5236-431e-b44f-235fbe94e3e6"/>
  </ds:schemaRefs>
</ds:datastoreItem>
</file>

<file path=customXml/itemProps2.xml><?xml version="1.0" encoding="utf-8"?>
<ds:datastoreItem xmlns:ds="http://schemas.openxmlformats.org/officeDocument/2006/customXml" ds:itemID="{8D989B2A-B52D-44AE-B9ED-4999CFA83FB5}"/>
</file>

<file path=customXml/itemProps3.xml><?xml version="1.0" encoding="utf-8"?>
<ds:datastoreItem xmlns:ds="http://schemas.openxmlformats.org/officeDocument/2006/customXml" ds:itemID="{B9C857EA-133A-4DA3-A8AC-2EFFE5DC55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7A46FBD-93C9-4A1F-BD2E-D2526EBEA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Engels</vt:lpstr>
      <vt:lpstr>Dutch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Mahabali</dc:creator>
  <cp:lastModifiedBy>Marlon Manuela</cp:lastModifiedBy>
  <cp:lastPrinted>2020-11-26T14:23:38Z</cp:lastPrinted>
  <dcterms:created xsi:type="dcterms:W3CDTF">2019-02-01T18:40:21Z</dcterms:created>
  <dcterms:modified xsi:type="dcterms:W3CDTF">2026-05-12T17:36:13Z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2026-05-12T15:55:36Z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84fc8399-62d9-4dcc-b765-4c081db46303</vt:lpwstr>
  </property>
  <property fmtid="{D5CDD505-2E9C-101B-9397-08002B2CF9AE}" pid="9" name="MSIP_Label_defa4170-0d19-0005-0004-bc88714345d2_ActionId">
    <vt:lpwstr>fec4b865-a1c3-4c91-b33d-909f7bcd8159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_dlc_DocIdItemGuid">
    <vt:lpwstr>c4274041-d1de-460f-8f29-9853e03a04a6</vt:lpwstr>
  </property>
</Properties>
</file>