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Labour/Tabellen/Tabellen Resultaten AKO 2022/"/>
    </mc:Choice>
  </mc:AlternateContent>
  <xr:revisionPtr revIDLastSave="53" documentId="8_{51B73F9D-D4C6-4625-82AF-70246E444409}" xr6:coauthVersionLast="47" xr6:coauthVersionMax="47" xr10:uidLastSave="{F043F61D-CFF2-405E-BF5A-C78DF448744D}"/>
  <bookViews>
    <workbookView xWindow="-28920" yWindow="-6450" windowWidth="29040" windowHeight="17640" xr2:uid="{00000000-000D-0000-FFFF-FFFF00000000}"/>
  </bookViews>
  <sheets>
    <sheet name="Naar leeftijdsgroep 2014-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" i="2" l="1"/>
  <c r="G91" i="2"/>
  <c r="F91" i="2"/>
  <c r="E91" i="2"/>
  <c r="D91" i="2"/>
  <c r="C91" i="2"/>
  <c r="B91" i="2"/>
  <c r="I89" i="2"/>
  <c r="H89" i="2"/>
  <c r="G89" i="2"/>
  <c r="F89" i="2"/>
  <c r="E89" i="2"/>
  <c r="D89" i="2"/>
  <c r="C89" i="2"/>
  <c r="B89" i="2"/>
  <c r="H88" i="2"/>
  <c r="G88" i="2"/>
  <c r="F88" i="2"/>
  <c r="E88" i="2"/>
  <c r="D88" i="2"/>
  <c r="C88" i="2"/>
  <c r="B88" i="2"/>
  <c r="I85" i="2"/>
  <c r="I91" i="2" s="1"/>
  <c r="H76" i="2"/>
  <c r="G76" i="2"/>
  <c r="F76" i="2"/>
  <c r="E76" i="2"/>
  <c r="D76" i="2"/>
  <c r="C76" i="2"/>
  <c r="B76" i="2"/>
  <c r="I74" i="2"/>
  <c r="H74" i="2"/>
  <c r="G74" i="2"/>
  <c r="F74" i="2"/>
  <c r="E74" i="2"/>
  <c r="D74" i="2"/>
  <c r="C74" i="2"/>
  <c r="B74" i="2"/>
  <c r="H73" i="2"/>
  <c r="G73" i="2"/>
  <c r="F73" i="2"/>
  <c r="E73" i="2"/>
  <c r="D73" i="2"/>
  <c r="C73" i="2"/>
  <c r="B73" i="2"/>
  <c r="I70" i="2"/>
  <c r="I76" i="2" s="1"/>
  <c r="H61" i="2"/>
  <c r="G61" i="2"/>
  <c r="F61" i="2"/>
  <c r="E61" i="2"/>
  <c r="D61" i="2"/>
  <c r="C61" i="2"/>
  <c r="B61" i="2"/>
  <c r="I59" i="2"/>
  <c r="H59" i="2"/>
  <c r="G59" i="2"/>
  <c r="F59" i="2"/>
  <c r="E59" i="2"/>
  <c r="D59" i="2"/>
  <c r="C59" i="2"/>
  <c r="B59" i="2"/>
  <c r="H58" i="2"/>
  <c r="G58" i="2"/>
  <c r="F58" i="2"/>
  <c r="E58" i="2"/>
  <c r="D58" i="2"/>
  <c r="C58" i="2"/>
  <c r="B58" i="2"/>
  <c r="I55" i="2"/>
  <c r="I61" i="2" s="1"/>
  <c r="H46" i="2"/>
  <c r="G46" i="2"/>
  <c r="F46" i="2"/>
  <c r="E46" i="2"/>
  <c r="D46" i="2"/>
  <c r="C46" i="2"/>
  <c r="B46" i="2"/>
  <c r="I44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I40" i="2"/>
  <c r="I46" i="2" s="1"/>
  <c r="H31" i="2"/>
  <c r="G31" i="2"/>
  <c r="F31" i="2"/>
  <c r="E31" i="2"/>
  <c r="D31" i="2"/>
  <c r="C31" i="2"/>
  <c r="B31" i="2"/>
  <c r="I29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I25" i="2"/>
  <c r="I31" i="2" s="1"/>
  <c r="H16" i="2"/>
  <c r="G16" i="2"/>
  <c r="F16" i="2"/>
  <c r="E16" i="2"/>
  <c r="D16" i="2"/>
  <c r="C16" i="2"/>
  <c r="B16" i="2"/>
  <c r="I14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I10" i="2"/>
  <c r="I16" i="2" s="1"/>
  <c r="I13" i="2" l="1"/>
  <c r="I28" i="2"/>
  <c r="I43" i="2"/>
  <c r="I58" i="2"/>
  <c r="I73" i="2"/>
  <c r="I88" i="2"/>
</calcChain>
</file>

<file path=xl/sharedStrings.xml><?xml version="1.0" encoding="utf-8"?>
<sst xmlns="http://schemas.openxmlformats.org/spreadsheetml/2006/main" count="108" uniqueCount="21">
  <si>
    <t>Labour force of Curacao by age-groups</t>
  </si>
  <si>
    <t xml:space="preserve">Sept. – Okt. </t>
  </si>
  <si>
    <t>15-24 jaar</t>
  </si>
  <si>
    <t>Population</t>
  </si>
  <si>
    <t>* Unemployed population</t>
  </si>
  <si>
    <t>*Economically not active population</t>
  </si>
  <si>
    <t>Labourforce (employed + unemployed population)</t>
  </si>
  <si>
    <t>in % of the population</t>
  </si>
  <si>
    <t>gross participationrate (labour force)</t>
  </si>
  <si>
    <t>net participationrate (employed labour force)</t>
  </si>
  <si>
    <t>Unemployement rate (%)</t>
  </si>
  <si>
    <t>25-34 jaar</t>
  </si>
  <si>
    <t>*Employed population</t>
  </si>
  <si>
    <t>35-44 jaar</t>
  </si>
  <si>
    <t>45-54 jaar</t>
  </si>
  <si>
    <t>55-64 jaar</t>
  </si>
  <si>
    <t>65+</t>
  </si>
  <si>
    <t>Source : CBS, Labour Force Surveys</t>
  </si>
  <si>
    <t>Okt  2022-feb 2023</t>
  </si>
  <si>
    <t>https://www.cbs.cw/labour</t>
  </si>
  <si>
    <t xml:space="preserve">All defintions used in this table are available here: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</si>
</sst>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0" borderId="0" xfId="0" quotePrefix="1"/>
    <xf numFmtId="0" fontId="4" fillId="0" borderId="0" xfId="0" applyFont="1"/>
    <xf numFmtId="0" fontId="5" fillId="0" borderId="0" xfId="1"/>
    <xf numFmtId="0" fontId="3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s.cw/labo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226C-CE6F-44FC-8506-A62C11F9AD43}">
  <dimension ref="A2:I97"/>
  <sheetViews>
    <sheetView tabSelected="1" topLeftCell="A9" zoomScaleNormal="100" workbookViewId="0">
      <selection activeCell="B68" sqref="B68"/>
    </sheetView>
  </sheetViews>
  <sheetFormatPr defaultColWidth="9.109375" defaultRowHeight="14.4" x14ac:dyDescent="0.3"/>
  <cols>
    <col min="1" max="1" width="55" bestFit="1" customWidth="1"/>
    <col min="2" max="8" width="11.6640625" customWidth="1"/>
    <col min="9" max="9" width="15.5546875" customWidth="1"/>
  </cols>
  <sheetData>
    <row r="2" spans="1:9" s="1" customFormat="1" ht="15.6" x14ac:dyDescent="0.3">
      <c r="A2" s="3" t="s">
        <v>0</v>
      </c>
      <c r="B2" s="3"/>
      <c r="C2" s="3"/>
      <c r="D2" s="3"/>
      <c r="E2" s="3"/>
      <c r="F2" s="3"/>
      <c r="G2" s="3"/>
      <c r="H2" s="3"/>
      <c r="I2" s="10" t="s">
        <v>18</v>
      </c>
    </row>
    <row r="3" spans="1:9" s="1" customFormat="1" x14ac:dyDescent="0.3">
      <c r="A3" s="4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10"/>
    </row>
    <row r="4" spans="1:9" s="1" customFormat="1" x14ac:dyDescent="0.3">
      <c r="A4" s="6" t="s">
        <v>2</v>
      </c>
      <c r="B4" s="5">
        <v>2014</v>
      </c>
      <c r="C4" s="5">
        <v>2015</v>
      </c>
      <c r="D4" s="5">
        <v>2016</v>
      </c>
      <c r="E4" s="5">
        <v>2017</v>
      </c>
      <c r="F4" s="5">
        <v>2018</v>
      </c>
      <c r="G4" s="5">
        <v>2019</v>
      </c>
      <c r="H4" s="5">
        <v>2020</v>
      </c>
      <c r="I4" s="10"/>
    </row>
    <row r="5" spans="1:9" x14ac:dyDescent="0.3">
      <c r="A5" s="7" t="s">
        <v>3</v>
      </c>
      <c r="B5" s="7">
        <v>19049</v>
      </c>
      <c r="C5" s="7">
        <v>19219</v>
      </c>
      <c r="D5" s="7">
        <v>19215</v>
      </c>
      <c r="E5" s="7">
        <v>18807</v>
      </c>
      <c r="F5">
        <v>18016</v>
      </c>
      <c r="G5">
        <v>17300</v>
      </c>
      <c r="H5">
        <v>16680</v>
      </c>
      <c r="I5">
        <v>15219</v>
      </c>
    </row>
    <row r="6" spans="1:9" x14ac:dyDescent="0.3">
      <c r="A6" s="7" t="s">
        <v>12</v>
      </c>
      <c r="B6" s="7">
        <v>3181</v>
      </c>
      <c r="C6" s="7">
        <v>3880</v>
      </c>
      <c r="D6" s="7">
        <v>4450</v>
      </c>
      <c r="E6" s="7">
        <v>3815</v>
      </c>
      <c r="F6">
        <v>3818</v>
      </c>
      <c r="G6">
        <v>4121</v>
      </c>
      <c r="H6">
        <v>2902</v>
      </c>
      <c r="I6">
        <v>4792</v>
      </c>
    </row>
    <row r="7" spans="1:9" x14ac:dyDescent="0.3">
      <c r="A7" s="7" t="s">
        <v>4</v>
      </c>
      <c r="B7" s="7">
        <v>1578</v>
      </c>
      <c r="C7" s="7">
        <v>1641</v>
      </c>
      <c r="D7" s="7">
        <v>2593</v>
      </c>
      <c r="E7" s="7">
        <v>1858</v>
      </c>
      <c r="F7">
        <v>1579</v>
      </c>
      <c r="G7">
        <v>2952</v>
      </c>
      <c r="H7">
        <v>2119</v>
      </c>
      <c r="I7">
        <v>2032</v>
      </c>
    </row>
    <row r="8" spans="1:9" x14ac:dyDescent="0.3">
      <c r="A8" s="7" t="s">
        <v>5</v>
      </c>
      <c r="B8" s="7">
        <v>14290</v>
      </c>
      <c r="C8" s="7">
        <v>13698</v>
      </c>
      <c r="D8" s="7">
        <v>12171</v>
      </c>
      <c r="E8" s="7">
        <v>13093</v>
      </c>
      <c r="F8">
        <v>12409</v>
      </c>
      <c r="G8">
        <v>10193</v>
      </c>
      <c r="H8">
        <v>11658</v>
      </c>
      <c r="I8">
        <v>8356</v>
      </c>
    </row>
    <row r="10" spans="1:9" x14ac:dyDescent="0.3">
      <c r="A10" t="s">
        <v>6</v>
      </c>
      <c r="B10">
        <v>4759</v>
      </c>
      <c r="C10">
        <v>5521</v>
      </c>
      <c r="D10">
        <v>7043</v>
      </c>
      <c r="E10">
        <v>5673</v>
      </c>
      <c r="F10">
        <v>5397</v>
      </c>
      <c r="G10">
        <v>7073</v>
      </c>
      <c r="H10">
        <v>5021</v>
      </c>
      <c r="I10">
        <f>I6+I7</f>
        <v>6824</v>
      </c>
    </row>
    <row r="12" spans="1:9" x14ac:dyDescent="0.3">
      <c r="A12" s="8" t="s">
        <v>7</v>
      </c>
      <c r="B12" s="8"/>
      <c r="C12" s="8"/>
      <c r="D12" s="8"/>
      <c r="E12" s="8"/>
      <c r="F12" s="2"/>
      <c r="G12" s="2"/>
      <c r="H12" s="2"/>
      <c r="I12" s="2"/>
    </row>
    <row r="13" spans="1:9" x14ac:dyDescent="0.3">
      <c r="A13" t="s">
        <v>8</v>
      </c>
      <c r="B13" s="2">
        <f>B10/B5*100</f>
        <v>24.98293873694157</v>
      </c>
      <c r="C13" s="2">
        <f t="shared" ref="C13:H13" si="0">C10/C5*100</f>
        <v>28.726780789843389</v>
      </c>
      <c r="D13" s="2">
        <f t="shared" si="0"/>
        <v>36.653655997918293</v>
      </c>
      <c r="E13" s="2">
        <f t="shared" si="0"/>
        <v>30.164300526399746</v>
      </c>
      <c r="F13" s="2">
        <f t="shared" si="0"/>
        <v>29.956705150976909</v>
      </c>
      <c r="G13" s="2">
        <f t="shared" si="0"/>
        <v>40.884393063583815</v>
      </c>
      <c r="H13" s="2">
        <f t="shared" si="0"/>
        <v>30.101918465227818</v>
      </c>
      <c r="I13" s="2">
        <f>(I10/I5)*100</f>
        <v>44.838688481503382</v>
      </c>
    </row>
    <row r="14" spans="1:9" x14ac:dyDescent="0.3">
      <c r="A14" t="s">
        <v>9</v>
      </c>
      <c r="B14" s="2">
        <f>B6/B5*100</f>
        <v>16.699039319649327</v>
      </c>
      <c r="C14" s="2">
        <f t="shared" ref="C14:H14" si="1">C6/C5*100</f>
        <v>20.188355273427337</v>
      </c>
      <c r="D14" s="2">
        <f t="shared" si="1"/>
        <v>23.158990372105126</v>
      </c>
      <c r="E14" s="2">
        <f t="shared" si="1"/>
        <v>20.285000265858457</v>
      </c>
      <c r="F14" s="2">
        <f t="shared" si="1"/>
        <v>21.192273534635881</v>
      </c>
      <c r="G14" s="2">
        <f t="shared" si="1"/>
        <v>23.820809248554912</v>
      </c>
      <c r="H14" s="2">
        <f t="shared" si="1"/>
        <v>17.398081534772185</v>
      </c>
      <c r="I14" s="2">
        <f>(I6/I5)*100</f>
        <v>31.4869570931073</v>
      </c>
    </row>
    <row r="15" spans="1:9" x14ac:dyDescent="0.3">
      <c r="H15" s="2"/>
      <c r="I15" s="2"/>
    </row>
    <row r="16" spans="1:9" x14ac:dyDescent="0.3">
      <c r="A16" t="s">
        <v>10</v>
      </c>
      <c r="B16" s="2">
        <f>B7/B10*100</f>
        <v>33.158226518176086</v>
      </c>
      <c r="C16" s="2">
        <f t="shared" ref="C16:H16" si="2">C7/C10*100</f>
        <v>29.722876290527079</v>
      </c>
      <c r="D16" s="2">
        <f t="shared" si="2"/>
        <v>36.816697430072416</v>
      </c>
      <c r="E16" s="2">
        <f t="shared" si="2"/>
        <v>32.751630530583462</v>
      </c>
      <c r="F16" s="2">
        <f t="shared" si="2"/>
        <v>29.256994626644435</v>
      </c>
      <c r="G16" s="2">
        <f t="shared" si="2"/>
        <v>41.736179838823695</v>
      </c>
      <c r="H16" s="2">
        <f t="shared" si="2"/>
        <v>42.202748456482773</v>
      </c>
      <c r="I16" s="2">
        <f>(I7/I10)*100</f>
        <v>29.777256740914421</v>
      </c>
    </row>
    <row r="18" spans="1:9" s="1" customFormat="1" ht="15" customHeight="1" x14ac:dyDescent="0.3">
      <c r="A18" s="4"/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10" t="s">
        <v>18</v>
      </c>
    </row>
    <row r="19" spans="1:9" s="1" customFormat="1" ht="15" customHeight="1" x14ac:dyDescent="0.3">
      <c r="A19" s="6" t="s">
        <v>11</v>
      </c>
      <c r="B19" s="5">
        <v>2014</v>
      </c>
      <c r="C19" s="5">
        <v>2015</v>
      </c>
      <c r="D19" s="5">
        <v>2016</v>
      </c>
      <c r="E19" s="5">
        <v>2017</v>
      </c>
      <c r="F19" s="5">
        <v>2018</v>
      </c>
      <c r="G19" s="5">
        <v>2019</v>
      </c>
      <c r="H19" s="5">
        <v>2020</v>
      </c>
      <c r="I19" s="10"/>
    </row>
    <row r="20" spans="1:9" x14ac:dyDescent="0.3">
      <c r="A20" s="7" t="s">
        <v>3</v>
      </c>
      <c r="B20" s="7">
        <v>16849</v>
      </c>
      <c r="C20" s="7">
        <v>17546</v>
      </c>
      <c r="D20" s="7">
        <v>18035</v>
      </c>
      <c r="E20" s="7">
        <v>18334</v>
      </c>
      <c r="F20">
        <v>18161</v>
      </c>
      <c r="G20">
        <v>17600</v>
      </c>
      <c r="H20">
        <v>16810</v>
      </c>
      <c r="I20">
        <v>16265</v>
      </c>
    </row>
    <row r="21" spans="1:9" x14ac:dyDescent="0.3">
      <c r="A21" s="7" t="s">
        <v>12</v>
      </c>
      <c r="B21" s="7">
        <v>12166</v>
      </c>
      <c r="C21" s="7">
        <v>13082</v>
      </c>
      <c r="D21" s="7">
        <v>13298</v>
      </c>
      <c r="E21" s="7">
        <v>12894</v>
      </c>
      <c r="F21">
        <v>12485</v>
      </c>
      <c r="G21">
        <v>12578</v>
      </c>
      <c r="H21">
        <v>10568</v>
      </c>
      <c r="I21">
        <v>13156</v>
      </c>
    </row>
    <row r="22" spans="1:9" x14ac:dyDescent="0.3">
      <c r="A22" s="7" t="s">
        <v>4</v>
      </c>
      <c r="B22" s="7">
        <v>2215</v>
      </c>
      <c r="C22" s="7">
        <v>2095</v>
      </c>
      <c r="D22" s="7">
        <v>2298</v>
      </c>
      <c r="E22" s="7">
        <v>2976</v>
      </c>
      <c r="F22">
        <v>2764</v>
      </c>
      <c r="G22">
        <v>2433</v>
      </c>
      <c r="H22">
        <v>3376</v>
      </c>
      <c r="I22">
        <v>1726</v>
      </c>
    </row>
    <row r="23" spans="1:9" x14ac:dyDescent="0.3">
      <c r="A23" s="7" t="s">
        <v>5</v>
      </c>
      <c r="B23" s="7">
        <v>2468</v>
      </c>
      <c r="C23" s="7">
        <v>2369</v>
      </c>
      <c r="D23" s="7">
        <v>2439</v>
      </c>
      <c r="E23" s="7">
        <v>2464</v>
      </c>
      <c r="F23">
        <v>2617</v>
      </c>
      <c r="G23">
        <v>2414</v>
      </c>
      <c r="H23">
        <v>2866</v>
      </c>
      <c r="I23">
        <v>1258</v>
      </c>
    </row>
    <row r="25" spans="1:9" x14ac:dyDescent="0.3">
      <c r="A25" t="s">
        <v>6</v>
      </c>
      <c r="B25">
        <v>14381</v>
      </c>
      <c r="C25">
        <v>15177</v>
      </c>
      <c r="D25">
        <v>15596</v>
      </c>
      <c r="E25">
        <v>15870</v>
      </c>
      <c r="F25">
        <v>15249</v>
      </c>
      <c r="G25">
        <v>15011</v>
      </c>
      <c r="H25">
        <v>13944</v>
      </c>
      <c r="I25">
        <f>I21+I22</f>
        <v>14882</v>
      </c>
    </row>
    <row r="27" spans="1:9" x14ac:dyDescent="0.3">
      <c r="A27" s="8" t="s">
        <v>7</v>
      </c>
      <c r="B27" s="8"/>
      <c r="C27" s="8"/>
      <c r="D27" s="8"/>
      <c r="E27" s="8"/>
      <c r="F27" s="2"/>
      <c r="G27" s="2"/>
      <c r="H27" s="2"/>
      <c r="I27" s="2"/>
    </row>
    <row r="28" spans="1:9" x14ac:dyDescent="0.3">
      <c r="A28" t="s">
        <v>8</v>
      </c>
      <c r="B28" s="2">
        <f>B25/B20*100</f>
        <v>85.352246424120125</v>
      </c>
      <c r="C28" s="2">
        <f t="shared" ref="C28:H28" si="3">C25/C20*100</f>
        <v>86.498347201641394</v>
      </c>
      <c r="D28" s="2">
        <f t="shared" si="3"/>
        <v>86.476296090934284</v>
      </c>
      <c r="E28" s="2">
        <f t="shared" si="3"/>
        <v>86.56048870950147</v>
      </c>
      <c r="F28" s="2">
        <f t="shared" si="3"/>
        <v>83.965640658554037</v>
      </c>
      <c r="G28" s="2">
        <f t="shared" si="3"/>
        <v>85.289772727272734</v>
      </c>
      <c r="H28" s="2">
        <f t="shared" si="3"/>
        <v>82.950624628197502</v>
      </c>
      <c r="I28" s="2">
        <f>(I25/I20)*100</f>
        <v>91.497079618813402</v>
      </c>
    </row>
    <row r="29" spans="1:9" x14ac:dyDescent="0.3">
      <c r="A29" t="s">
        <v>9</v>
      </c>
      <c r="B29" s="2">
        <f>B21/B20*100</f>
        <v>72.206065641877856</v>
      </c>
      <c r="C29" s="2">
        <f t="shared" ref="C29:H29" si="4">C21/C20*100</f>
        <v>74.558303886925785</v>
      </c>
      <c r="D29" s="2">
        <f t="shared" si="4"/>
        <v>73.734405322983093</v>
      </c>
      <c r="E29" s="2">
        <f t="shared" si="4"/>
        <v>70.328351696301951</v>
      </c>
      <c r="F29" s="2">
        <f t="shared" si="4"/>
        <v>68.746214415505762</v>
      </c>
      <c r="G29" s="2">
        <f t="shared" si="4"/>
        <v>71.465909090909079</v>
      </c>
      <c r="H29" s="2">
        <f t="shared" si="4"/>
        <v>62.86734086853064</v>
      </c>
      <c r="I29" s="2">
        <f>(I21/I20)*100</f>
        <v>80.885336612357833</v>
      </c>
    </row>
    <row r="31" spans="1:9" x14ac:dyDescent="0.3">
      <c r="A31" t="s">
        <v>10</v>
      </c>
      <c r="B31" s="2">
        <f>B22/B25*100</f>
        <v>15.402266879910995</v>
      </c>
      <c r="C31" s="2">
        <f t="shared" ref="C31:H31" si="5">C22/C25*100</f>
        <v>13.803782038611057</v>
      </c>
      <c r="D31" s="2">
        <f t="shared" si="5"/>
        <v>14.734547319825598</v>
      </c>
      <c r="E31" s="2">
        <f t="shared" si="5"/>
        <v>18.752362948960304</v>
      </c>
      <c r="F31" s="2">
        <f t="shared" si="5"/>
        <v>18.125778739589482</v>
      </c>
      <c r="G31" s="2">
        <f t="shared" si="5"/>
        <v>16.208114049696889</v>
      </c>
      <c r="H31" s="2">
        <f t="shared" si="5"/>
        <v>24.211130235226623</v>
      </c>
      <c r="I31" s="2">
        <f>(I22/I25)*100</f>
        <v>11.597903507593067</v>
      </c>
    </row>
    <row r="33" spans="1:9" s="1" customFormat="1" x14ac:dyDescent="0.3">
      <c r="A33" s="4"/>
      <c r="B33" s="5" t="s">
        <v>1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10" t="s">
        <v>18</v>
      </c>
    </row>
    <row r="34" spans="1:9" s="1" customFormat="1" ht="15" customHeight="1" x14ac:dyDescent="0.3">
      <c r="A34" s="6" t="s">
        <v>13</v>
      </c>
      <c r="B34" s="5">
        <v>2014</v>
      </c>
      <c r="C34" s="5">
        <v>2015</v>
      </c>
      <c r="D34" s="5">
        <v>2016</v>
      </c>
      <c r="E34" s="5">
        <v>2017</v>
      </c>
      <c r="F34" s="5">
        <v>2018</v>
      </c>
      <c r="G34" s="5">
        <v>2019</v>
      </c>
      <c r="H34" s="5">
        <v>2020</v>
      </c>
      <c r="I34" s="10"/>
    </row>
    <row r="35" spans="1:9" x14ac:dyDescent="0.3">
      <c r="A35" s="7" t="s">
        <v>3</v>
      </c>
      <c r="B35" s="7">
        <v>19739</v>
      </c>
      <c r="C35" s="7">
        <v>19592</v>
      </c>
      <c r="D35" s="7">
        <v>19309</v>
      </c>
      <c r="E35" s="7">
        <v>19111</v>
      </c>
      <c r="F35">
        <v>18738</v>
      </c>
      <c r="G35">
        <v>18336</v>
      </c>
      <c r="H35">
        <v>17968</v>
      </c>
      <c r="I35">
        <v>17871</v>
      </c>
    </row>
    <row r="36" spans="1:9" x14ac:dyDescent="0.3">
      <c r="A36" s="7" t="s">
        <v>12</v>
      </c>
      <c r="B36" s="7">
        <v>14966</v>
      </c>
      <c r="C36" s="7">
        <v>14636</v>
      </c>
      <c r="D36" s="7">
        <v>14871</v>
      </c>
      <c r="E36" s="7">
        <v>14703</v>
      </c>
      <c r="F36">
        <v>13859</v>
      </c>
      <c r="G36">
        <v>13861</v>
      </c>
      <c r="H36">
        <v>13454</v>
      </c>
      <c r="I36">
        <v>14763</v>
      </c>
    </row>
    <row r="37" spans="1:9" x14ac:dyDescent="0.3">
      <c r="A37" s="7" t="s">
        <v>4</v>
      </c>
      <c r="B37" s="7">
        <v>2260</v>
      </c>
      <c r="C37" s="7">
        <v>1619</v>
      </c>
      <c r="D37" s="7">
        <v>1837</v>
      </c>
      <c r="E37" s="7">
        <v>1906</v>
      </c>
      <c r="F37">
        <v>1950</v>
      </c>
      <c r="G37">
        <v>2633</v>
      </c>
      <c r="H37">
        <v>2912</v>
      </c>
      <c r="I37">
        <v>1792</v>
      </c>
    </row>
    <row r="38" spans="1:9" x14ac:dyDescent="0.3">
      <c r="A38" s="7" t="s">
        <v>5</v>
      </c>
      <c r="B38" s="7">
        <v>2513</v>
      </c>
      <c r="C38" s="7">
        <v>3336</v>
      </c>
      <c r="D38" s="7">
        <v>2601</v>
      </c>
      <c r="E38" s="7">
        <v>2502</v>
      </c>
      <c r="F38">
        <v>2830</v>
      </c>
      <c r="G38">
        <v>1802</v>
      </c>
      <c r="H38">
        <v>1603</v>
      </c>
      <c r="I38">
        <v>1277</v>
      </c>
    </row>
    <row r="40" spans="1:9" x14ac:dyDescent="0.3">
      <c r="A40" t="s">
        <v>6</v>
      </c>
      <c r="B40">
        <v>17226</v>
      </c>
      <c r="C40">
        <v>16255</v>
      </c>
      <c r="D40">
        <v>16708</v>
      </c>
      <c r="E40">
        <v>16609</v>
      </c>
      <c r="F40">
        <v>15809</v>
      </c>
      <c r="G40">
        <v>16494</v>
      </c>
      <c r="H40">
        <v>16366</v>
      </c>
      <c r="I40">
        <f>I36+I37</f>
        <v>16555</v>
      </c>
    </row>
    <row r="42" spans="1:9" x14ac:dyDescent="0.3">
      <c r="A42" s="8" t="s">
        <v>7</v>
      </c>
      <c r="B42" s="8"/>
      <c r="C42" s="8"/>
      <c r="D42" s="8"/>
      <c r="E42" s="8"/>
      <c r="F42" s="2"/>
      <c r="G42" s="2"/>
      <c r="H42" s="2"/>
      <c r="I42" s="2"/>
    </row>
    <row r="43" spans="1:9" x14ac:dyDescent="0.3">
      <c r="A43" t="s">
        <v>8</v>
      </c>
      <c r="B43" s="2">
        <f>B40/B35*100</f>
        <v>87.268858604792541</v>
      </c>
      <c r="C43" s="2">
        <f t="shared" ref="C43:H43" si="6">C40/C35*100</f>
        <v>82.967537770518575</v>
      </c>
      <c r="D43" s="2">
        <f t="shared" si="6"/>
        <v>86.529597596975506</v>
      </c>
      <c r="E43" s="2">
        <f t="shared" si="6"/>
        <v>86.90806341897337</v>
      </c>
      <c r="F43" s="2">
        <f t="shared" si="6"/>
        <v>84.368662610737545</v>
      </c>
      <c r="G43" s="2">
        <f t="shared" si="6"/>
        <v>89.954188481675388</v>
      </c>
      <c r="H43" s="2">
        <f t="shared" si="6"/>
        <v>91.084149599287628</v>
      </c>
      <c r="I43" s="2">
        <f>(I40/I35)*100</f>
        <v>92.636114375244802</v>
      </c>
    </row>
    <row r="44" spans="1:9" x14ac:dyDescent="0.3">
      <c r="A44" t="s">
        <v>9</v>
      </c>
      <c r="B44" s="2">
        <f>B36/B35*100</f>
        <v>75.819443740817675</v>
      </c>
      <c r="C44" s="2">
        <f t="shared" ref="C44:H44" si="7">C36/C35*100</f>
        <v>74.703960800326669</v>
      </c>
      <c r="D44" s="2">
        <f t="shared" si="7"/>
        <v>77.0158993215599</v>
      </c>
      <c r="E44" s="2">
        <f t="shared" si="7"/>
        <v>76.934749620637334</v>
      </c>
      <c r="F44" s="2">
        <f t="shared" si="7"/>
        <v>73.962002348169491</v>
      </c>
      <c r="G44" s="2">
        <f t="shared" si="7"/>
        <v>75.594458987783597</v>
      </c>
      <c r="H44" s="2">
        <f t="shared" si="7"/>
        <v>74.877560106856635</v>
      </c>
      <c r="I44" s="2">
        <f>(I36/I35)*100</f>
        <v>82.608695652173907</v>
      </c>
    </row>
    <row r="46" spans="1:9" x14ac:dyDescent="0.3">
      <c r="A46" t="s">
        <v>10</v>
      </c>
      <c r="B46" s="2">
        <f>B37/B40*100</f>
        <v>13.119702774875188</v>
      </c>
      <c r="C46" s="2">
        <f t="shared" ref="C46:H46" si="8">C37/C40*100</f>
        <v>9.9600123039064901</v>
      </c>
      <c r="D46" s="2">
        <f t="shared" si="8"/>
        <v>10.994733062006224</v>
      </c>
      <c r="E46" s="2">
        <f t="shared" si="8"/>
        <v>11.475705942561262</v>
      </c>
      <c r="F46" s="2">
        <f t="shared" si="8"/>
        <v>12.334746030741982</v>
      </c>
      <c r="G46" s="2">
        <f t="shared" si="8"/>
        <v>15.963380623256942</v>
      </c>
      <c r="H46" s="2">
        <f t="shared" si="8"/>
        <v>17.792985457656115</v>
      </c>
      <c r="I46" s="2">
        <f>(I37/I40)*100</f>
        <v>10.824524312896406</v>
      </c>
    </row>
    <row r="48" spans="1:9" s="1" customFormat="1" x14ac:dyDescent="0.3">
      <c r="A48" s="4"/>
      <c r="B48" s="4"/>
      <c r="C48" s="4"/>
      <c r="D48" s="4"/>
      <c r="E48" s="4"/>
      <c r="F48" s="5" t="s">
        <v>1</v>
      </c>
      <c r="G48" s="5" t="s">
        <v>1</v>
      </c>
      <c r="H48" s="5" t="s">
        <v>1</v>
      </c>
      <c r="I48" s="10" t="s">
        <v>18</v>
      </c>
    </row>
    <row r="49" spans="1:9" s="1" customFormat="1" x14ac:dyDescent="0.3">
      <c r="A49" s="6" t="s">
        <v>14</v>
      </c>
      <c r="B49" s="6"/>
      <c r="C49" s="6"/>
      <c r="D49" s="6"/>
      <c r="E49" s="6"/>
      <c r="F49" s="5">
        <v>2018</v>
      </c>
      <c r="G49" s="5">
        <v>2019</v>
      </c>
      <c r="H49" s="5">
        <v>2020</v>
      </c>
      <c r="I49" s="10"/>
    </row>
    <row r="50" spans="1:9" x14ac:dyDescent="0.3">
      <c r="A50" s="7" t="s">
        <v>3</v>
      </c>
      <c r="B50" s="7">
        <v>24424</v>
      </c>
      <c r="C50" s="7">
        <v>24316</v>
      </c>
      <c r="D50" s="7">
        <v>24282</v>
      </c>
      <c r="E50" s="7">
        <v>24142</v>
      </c>
      <c r="F50">
        <v>23991</v>
      </c>
      <c r="G50">
        <v>23162</v>
      </c>
      <c r="H50">
        <v>21726</v>
      </c>
      <c r="I50">
        <v>20860</v>
      </c>
    </row>
    <row r="51" spans="1:9" x14ac:dyDescent="0.3">
      <c r="A51" s="7" t="s">
        <v>12</v>
      </c>
      <c r="B51" s="7">
        <v>17618</v>
      </c>
      <c r="C51" s="7">
        <v>17938</v>
      </c>
      <c r="D51" s="7">
        <v>18690</v>
      </c>
      <c r="E51" s="7">
        <v>17952</v>
      </c>
      <c r="F51">
        <v>17424</v>
      </c>
      <c r="G51">
        <v>16558</v>
      </c>
      <c r="H51">
        <v>15289</v>
      </c>
      <c r="I51">
        <v>16254</v>
      </c>
    </row>
    <row r="52" spans="1:9" x14ac:dyDescent="0.3">
      <c r="A52" s="7" t="s">
        <v>4</v>
      </c>
      <c r="B52" s="7">
        <v>1718</v>
      </c>
      <c r="C52" s="7">
        <v>1931</v>
      </c>
      <c r="D52" s="7">
        <v>2179</v>
      </c>
      <c r="E52" s="7">
        <v>2332</v>
      </c>
      <c r="F52">
        <v>1914</v>
      </c>
      <c r="G52">
        <v>2627</v>
      </c>
      <c r="H52">
        <v>2340</v>
      </c>
      <c r="I52">
        <v>1787</v>
      </c>
    </row>
    <row r="53" spans="1:9" x14ac:dyDescent="0.3">
      <c r="A53" s="7" t="s">
        <v>5</v>
      </c>
      <c r="B53" s="7">
        <v>5088</v>
      </c>
      <c r="C53" s="7">
        <v>4447</v>
      </c>
      <c r="D53" s="7">
        <v>3413</v>
      </c>
      <c r="E53" s="7">
        <v>3858</v>
      </c>
      <c r="F53">
        <v>4228</v>
      </c>
      <c r="G53">
        <v>3772</v>
      </c>
      <c r="H53">
        <v>4098</v>
      </c>
      <c r="I53">
        <v>2704</v>
      </c>
    </row>
    <row r="55" spans="1:9" x14ac:dyDescent="0.3">
      <c r="A55" t="s">
        <v>6</v>
      </c>
      <c r="B55">
        <v>19336</v>
      </c>
      <c r="C55">
        <v>19869</v>
      </c>
      <c r="D55">
        <v>20869</v>
      </c>
      <c r="E55">
        <v>20284</v>
      </c>
      <c r="F55">
        <v>19338</v>
      </c>
      <c r="G55">
        <v>19185</v>
      </c>
      <c r="H55">
        <v>17629</v>
      </c>
      <c r="I55">
        <f>I51+I52</f>
        <v>18041</v>
      </c>
    </row>
    <row r="57" spans="1:9" x14ac:dyDescent="0.3">
      <c r="A57" s="8" t="s">
        <v>7</v>
      </c>
      <c r="B57" s="8"/>
      <c r="C57" s="8"/>
      <c r="D57" s="8"/>
      <c r="E57" s="8"/>
      <c r="F57" s="2"/>
      <c r="G57" s="2"/>
      <c r="H57" s="2"/>
      <c r="I57" s="2"/>
    </row>
    <row r="58" spans="1:9" x14ac:dyDescent="0.3">
      <c r="A58" t="s">
        <v>8</v>
      </c>
      <c r="B58" s="2">
        <f>B55/B50*100</f>
        <v>79.168031444480832</v>
      </c>
      <c r="C58" s="2">
        <f t="shared" ref="C58:H58" si="9">C55/C50*100</f>
        <v>81.711630202335911</v>
      </c>
      <c r="D58" s="2">
        <f t="shared" si="9"/>
        <v>85.944320896137057</v>
      </c>
      <c r="E58" s="2">
        <f t="shared" si="9"/>
        <v>84.019550989975983</v>
      </c>
      <c r="F58" s="2">
        <f t="shared" si="9"/>
        <v>80.605226960110045</v>
      </c>
      <c r="G58" s="2">
        <f t="shared" si="9"/>
        <v>82.829634746567649</v>
      </c>
      <c r="H58" s="2">
        <f t="shared" si="9"/>
        <v>81.14241001564946</v>
      </c>
      <c r="I58" s="2">
        <f>(I55/I50)*100</f>
        <v>86.486097794822626</v>
      </c>
    </row>
    <row r="59" spans="1:9" x14ac:dyDescent="0.3">
      <c r="A59" t="s">
        <v>9</v>
      </c>
      <c r="B59" s="2">
        <f>B51/B50*100</f>
        <v>72.133966590239112</v>
      </c>
      <c r="C59" s="2">
        <f t="shared" ref="C59:H59" si="10">C51/C50*100</f>
        <v>73.770356966606357</v>
      </c>
      <c r="D59" s="2">
        <f t="shared" si="10"/>
        <v>76.970595502841604</v>
      </c>
      <c r="E59" s="2">
        <f t="shared" si="10"/>
        <v>74.360036450998251</v>
      </c>
      <c r="F59" s="2">
        <f t="shared" si="10"/>
        <v>72.627235213204955</v>
      </c>
      <c r="G59" s="2">
        <f t="shared" si="10"/>
        <v>71.487781711423878</v>
      </c>
      <c r="H59" s="2">
        <f t="shared" si="10"/>
        <v>70.37190463039677</v>
      </c>
      <c r="I59" s="2">
        <f>(I51/I50)*100</f>
        <v>77.919463087248317</v>
      </c>
    </row>
    <row r="61" spans="1:9" x14ac:dyDescent="0.3">
      <c r="A61" t="s">
        <v>10</v>
      </c>
      <c r="B61" s="2">
        <f>B52/B55*100</f>
        <v>8.8849813818783616</v>
      </c>
      <c r="C61" s="2">
        <f t="shared" ref="C61:H61" si="11">C52/C55*100</f>
        <v>9.7186572046907234</v>
      </c>
      <c r="D61" s="2">
        <f t="shared" si="11"/>
        <v>10.441324452537257</v>
      </c>
      <c r="E61" s="2">
        <f t="shared" si="11"/>
        <v>11.496746203904555</v>
      </c>
      <c r="F61" s="2">
        <f t="shared" si="11"/>
        <v>9.8976109215017072</v>
      </c>
      <c r="G61" s="2">
        <f t="shared" si="11"/>
        <v>13.692989314568674</v>
      </c>
      <c r="H61" s="2">
        <f t="shared" si="11"/>
        <v>13.273583300243915</v>
      </c>
      <c r="I61" s="2">
        <f>(I52/I55)*100</f>
        <v>9.9052158971232185</v>
      </c>
    </row>
    <row r="63" spans="1:9" s="1" customFormat="1" x14ac:dyDescent="0.3">
      <c r="A63" s="4"/>
      <c r="B63" s="5" t="s">
        <v>1</v>
      </c>
      <c r="C63" s="5" t="s">
        <v>1</v>
      </c>
      <c r="D63" s="5" t="s">
        <v>1</v>
      </c>
      <c r="E63" s="5" t="s">
        <v>1</v>
      </c>
      <c r="F63" s="5" t="s">
        <v>1</v>
      </c>
      <c r="G63" s="5" t="s">
        <v>1</v>
      </c>
      <c r="H63" s="5" t="s">
        <v>1</v>
      </c>
      <c r="I63" s="10" t="s">
        <v>18</v>
      </c>
    </row>
    <row r="64" spans="1:9" s="1" customFormat="1" x14ac:dyDescent="0.3">
      <c r="A64" s="6" t="s">
        <v>15</v>
      </c>
      <c r="B64" s="5">
        <v>2014</v>
      </c>
      <c r="C64" s="5">
        <v>2015</v>
      </c>
      <c r="D64" s="5">
        <v>2016</v>
      </c>
      <c r="E64" s="5">
        <v>2017</v>
      </c>
      <c r="F64" s="5">
        <v>2018</v>
      </c>
      <c r="G64" s="5">
        <v>2019</v>
      </c>
      <c r="H64" s="5">
        <v>2020</v>
      </c>
      <c r="I64" s="10"/>
    </row>
    <row r="65" spans="1:9" x14ac:dyDescent="0.3">
      <c r="A65" s="7" t="s">
        <v>3</v>
      </c>
      <c r="B65" s="7">
        <v>20896</v>
      </c>
      <c r="C65" s="7">
        <v>21487</v>
      </c>
      <c r="D65" s="7">
        <v>22090</v>
      </c>
      <c r="E65" s="7">
        <v>22714</v>
      </c>
      <c r="F65">
        <v>22746</v>
      </c>
      <c r="G65">
        <v>23046</v>
      </c>
      <c r="H65">
        <v>23680</v>
      </c>
      <c r="I65">
        <v>23695</v>
      </c>
    </row>
    <row r="66" spans="1:9" x14ac:dyDescent="0.3">
      <c r="A66" s="7" t="s">
        <v>12</v>
      </c>
      <c r="B66" s="7">
        <v>9630</v>
      </c>
      <c r="C66" s="7">
        <v>10507</v>
      </c>
      <c r="D66" s="7">
        <v>11422</v>
      </c>
      <c r="E66" s="7">
        <v>11070</v>
      </c>
      <c r="F66">
        <v>11555</v>
      </c>
      <c r="G66">
        <v>12267</v>
      </c>
      <c r="H66">
        <v>12902</v>
      </c>
      <c r="I66">
        <v>14656</v>
      </c>
    </row>
    <row r="67" spans="1:9" x14ac:dyDescent="0.3">
      <c r="A67" s="7" t="s">
        <v>4</v>
      </c>
      <c r="B67" s="7">
        <v>744</v>
      </c>
      <c r="C67" s="7">
        <v>760</v>
      </c>
      <c r="D67" s="7">
        <v>866</v>
      </c>
      <c r="E67" s="7">
        <v>1116</v>
      </c>
      <c r="F67">
        <v>1103</v>
      </c>
      <c r="G67">
        <v>2087</v>
      </c>
      <c r="H67">
        <v>2343</v>
      </c>
      <c r="I67">
        <v>2314</v>
      </c>
    </row>
    <row r="68" spans="1:9" x14ac:dyDescent="0.3">
      <c r="A68" s="7" t="s">
        <v>5</v>
      </c>
      <c r="B68" s="7">
        <v>10522</v>
      </c>
      <c r="C68" s="7">
        <v>10220</v>
      </c>
      <c r="D68" s="7">
        <v>9802</v>
      </c>
      <c r="E68" s="7">
        <v>10528</v>
      </c>
      <c r="F68">
        <v>9792</v>
      </c>
      <c r="G68">
        <v>8544</v>
      </c>
      <c r="H68">
        <v>8434</v>
      </c>
      <c r="I68">
        <v>6691</v>
      </c>
    </row>
    <row r="70" spans="1:9" x14ac:dyDescent="0.3">
      <c r="A70" t="s">
        <v>6</v>
      </c>
      <c r="B70">
        <v>10374</v>
      </c>
      <c r="C70">
        <v>11267</v>
      </c>
      <c r="D70">
        <v>12288</v>
      </c>
      <c r="E70">
        <v>12186</v>
      </c>
      <c r="F70">
        <v>12658</v>
      </c>
      <c r="G70">
        <v>14354</v>
      </c>
      <c r="H70">
        <v>15245</v>
      </c>
      <c r="I70">
        <f>I66+I67</f>
        <v>16970</v>
      </c>
    </row>
    <row r="72" spans="1:9" x14ac:dyDescent="0.3">
      <c r="A72" s="8" t="s">
        <v>7</v>
      </c>
      <c r="B72" s="8"/>
      <c r="C72" s="8"/>
      <c r="D72" s="8"/>
      <c r="E72" s="8"/>
      <c r="F72" s="2"/>
      <c r="G72" s="2"/>
      <c r="H72" s="2"/>
      <c r="I72" s="2"/>
    </row>
    <row r="73" spans="1:9" x14ac:dyDescent="0.3">
      <c r="A73" t="s">
        <v>8</v>
      </c>
      <c r="B73" s="2">
        <f>B70/B65*100</f>
        <v>49.645865237366003</v>
      </c>
      <c r="C73" s="2">
        <f t="shared" ref="C73:H73" si="12">C70/C65*100</f>
        <v>52.436356866942802</v>
      </c>
      <c r="D73" s="2">
        <f t="shared" si="12"/>
        <v>55.626980534178358</v>
      </c>
      <c r="E73" s="2">
        <f t="shared" si="12"/>
        <v>53.649731443162807</v>
      </c>
      <c r="F73" s="2">
        <f t="shared" si="12"/>
        <v>55.649344939769627</v>
      </c>
      <c r="G73" s="2">
        <f t="shared" si="12"/>
        <v>62.284127397379152</v>
      </c>
      <c r="H73" s="2">
        <f t="shared" si="12"/>
        <v>64.379222972972968</v>
      </c>
      <c r="I73" s="2">
        <f>I70/I65*100</f>
        <v>71.618484912428784</v>
      </c>
    </row>
    <row r="74" spans="1:9" x14ac:dyDescent="0.3">
      <c r="A74" t="s">
        <v>9</v>
      </c>
      <c r="B74" s="2">
        <f>B66/B65*100</f>
        <v>46.085375191424191</v>
      </c>
      <c r="C74" s="2">
        <f t="shared" ref="C74:H74" si="13">C66/C65*100</f>
        <v>48.899334481314284</v>
      </c>
      <c r="D74" s="2">
        <f t="shared" si="13"/>
        <v>51.706654594839293</v>
      </c>
      <c r="E74" s="2">
        <f t="shared" si="13"/>
        <v>48.736462093862812</v>
      </c>
      <c r="F74" s="2">
        <f t="shared" si="13"/>
        <v>50.800140684076325</v>
      </c>
      <c r="G74" s="2">
        <f t="shared" si="13"/>
        <v>53.228325956782086</v>
      </c>
      <c r="H74" s="2">
        <f t="shared" si="13"/>
        <v>54.484797297297291</v>
      </c>
      <c r="I74" s="2">
        <f>I66/I65*100</f>
        <v>61.852711542519522</v>
      </c>
    </row>
    <row r="76" spans="1:9" x14ac:dyDescent="0.3">
      <c r="A76" t="s">
        <v>10</v>
      </c>
      <c r="B76" s="2">
        <f>B67/B70*100</f>
        <v>7.171775592828225</v>
      </c>
      <c r="C76" s="2">
        <f t="shared" ref="C76:H76" si="14">C67/C70*100</f>
        <v>6.7453625632377738</v>
      </c>
      <c r="D76" s="2">
        <f t="shared" si="14"/>
        <v>7.047526041666667</v>
      </c>
      <c r="E76" s="2">
        <f t="shared" si="14"/>
        <v>9.1580502215657305</v>
      </c>
      <c r="F76" s="2">
        <f t="shared" si="14"/>
        <v>8.7138568494232889</v>
      </c>
      <c r="G76" s="2">
        <f t="shared" si="14"/>
        <v>14.53950118433886</v>
      </c>
      <c r="H76" s="2">
        <f t="shared" si="14"/>
        <v>15.368973433912759</v>
      </c>
      <c r="I76" s="2">
        <f>I67/I70*100</f>
        <v>13.635827931644078</v>
      </c>
    </row>
    <row r="78" spans="1:9" s="1" customFormat="1" x14ac:dyDescent="0.3">
      <c r="A78" s="4"/>
      <c r="B78" s="5" t="s">
        <v>1</v>
      </c>
      <c r="C78" s="5" t="s">
        <v>1</v>
      </c>
      <c r="D78" s="5" t="s">
        <v>1</v>
      </c>
      <c r="E78" s="5" t="s">
        <v>1</v>
      </c>
      <c r="F78" s="5" t="s">
        <v>1</v>
      </c>
      <c r="G78" s="5" t="s">
        <v>1</v>
      </c>
      <c r="H78" s="5" t="s">
        <v>1</v>
      </c>
      <c r="I78" s="10" t="s">
        <v>18</v>
      </c>
    </row>
    <row r="79" spans="1:9" s="1" customFormat="1" x14ac:dyDescent="0.3">
      <c r="A79" s="6" t="s">
        <v>16</v>
      </c>
      <c r="B79" s="5">
        <v>2014</v>
      </c>
      <c r="C79" s="5">
        <v>2015</v>
      </c>
      <c r="D79" s="5">
        <v>2016</v>
      </c>
      <c r="E79" s="5">
        <v>2017</v>
      </c>
      <c r="F79" s="5">
        <v>2018</v>
      </c>
      <c r="G79" s="5">
        <v>2019</v>
      </c>
      <c r="H79" s="5">
        <v>2020</v>
      </c>
      <c r="I79" s="10"/>
    </row>
    <row r="80" spans="1:9" x14ac:dyDescent="0.3">
      <c r="A80" s="7" t="s">
        <v>3</v>
      </c>
      <c r="B80" s="7">
        <v>22764</v>
      </c>
      <c r="C80" s="7">
        <v>23530</v>
      </c>
      <c r="D80" s="7">
        <v>24408</v>
      </c>
      <c r="E80" s="7">
        <v>24950</v>
      </c>
      <c r="F80">
        <v>24628</v>
      </c>
      <c r="G80">
        <v>25436</v>
      </c>
      <c r="H80">
        <v>28190</v>
      </c>
      <c r="I80">
        <v>30786</v>
      </c>
    </row>
    <row r="81" spans="1:9" x14ac:dyDescent="0.3">
      <c r="A81" s="7" t="s">
        <v>12</v>
      </c>
      <c r="B81" s="7">
        <v>1734</v>
      </c>
      <c r="C81" s="7">
        <v>1780</v>
      </c>
      <c r="D81" s="7">
        <v>2386</v>
      </c>
      <c r="E81" s="7">
        <v>2400</v>
      </c>
      <c r="F81">
        <v>1587</v>
      </c>
      <c r="G81">
        <v>2162</v>
      </c>
      <c r="H81">
        <v>1935</v>
      </c>
      <c r="I81">
        <v>3100</v>
      </c>
    </row>
    <row r="82" spans="1:9" x14ac:dyDescent="0.3">
      <c r="A82" s="7" t="s">
        <v>4</v>
      </c>
      <c r="B82" s="7">
        <v>39</v>
      </c>
      <c r="C82" s="7">
        <v>152</v>
      </c>
      <c r="D82" s="7">
        <v>179</v>
      </c>
      <c r="E82" s="7">
        <v>125</v>
      </c>
      <c r="F82">
        <v>113</v>
      </c>
      <c r="G82">
        <v>259</v>
      </c>
      <c r="H82">
        <v>351</v>
      </c>
      <c r="I82">
        <v>382</v>
      </c>
    </row>
    <row r="83" spans="1:9" x14ac:dyDescent="0.3">
      <c r="A83" s="7" t="s">
        <v>5</v>
      </c>
      <c r="B83" s="7">
        <v>20991</v>
      </c>
      <c r="C83" s="7">
        <v>21598</v>
      </c>
      <c r="D83" s="7">
        <v>21843</v>
      </c>
      <c r="E83" s="7">
        <v>22425</v>
      </c>
      <c r="F83">
        <v>22325</v>
      </c>
      <c r="G83">
        <v>22989</v>
      </c>
      <c r="H83">
        <v>25903</v>
      </c>
      <c r="I83">
        <v>27194</v>
      </c>
    </row>
    <row r="85" spans="1:9" x14ac:dyDescent="0.3">
      <c r="A85" t="s">
        <v>6</v>
      </c>
      <c r="B85">
        <v>1773</v>
      </c>
      <c r="C85">
        <v>1932</v>
      </c>
      <c r="D85">
        <v>2565</v>
      </c>
      <c r="E85">
        <v>2525</v>
      </c>
      <c r="F85">
        <v>1700</v>
      </c>
      <c r="G85">
        <v>2421</v>
      </c>
      <c r="H85">
        <v>2286</v>
      </c>
      <c r="I85">
        <f>I82+I81</f>
        <v>3482</v>
      </c>
    </row>
    <row r="87" spans="1:9" x14ac:dyDescent="0.3">
      <c r="A87" s="8" t="s">
        <v>7</v>
      </c>
      <c r="B87" s="8"/>
      <c r="C87" s="8"/>
      <c r="D87" s="8"/>
      <c r="E87" s="8"/>
      <c r="F87" s="2"/>
      <c r="G87" s="2"/>
      <c r="H87" s="2"/>
      <c r="I87" s="2"/>
    </row>
    <row r="88" spans="1:9" x14ac:dyDescent="0.3">
      <c r="A88" t="s">
        <v>8</v>
      </c>
      <c r="B88" s="2">
        <f>B85/B80*100</f>
        <v>7.7886136004217192</v>
      </c>
      <c r="C88" s="2">
        <f t="shared" ref="C88:H88" si="15">C85/C80*100</f>
        <v>8.210794730131747</v>
      </c>
      <c r="D88" s="2">
        <f t="shared" si="15"/>
        <v>10.508849557522124</v>
      </c>
      <c r="E88" s="2">
        <f t="shared" si="15"/>
        <v>10.120240480961924</v>
      </c>
      <c r="F88" s="2">
        <f t="shared" si="15"/>
        <v>6.9027123599155429</v>
      </c>
      <c r="G88" s="2">
        <f t="shared" si="15"/>
        <v>9.518005975782355</v>
      </c>
      <c r="H88" s="2">
        <f t="shared" si="15"/>
        <v>8.1092586023412565</v>
      </c>
      <c r="I88" s="2">
        <f>I85/I80*100</f>
        <v>11.31033586695251</v>
      </c>
    </row>
    <row r="89" spans="1:9" x14ac:dyDescent="0.3">
      <c r="A89" t="s">
        <v>9</v>
      </c>
      <c r="B89" s="2">
        <f>B81/B80*100</f>
        <v>7.6172904586188723</v>
      </c>
      <c r="C89" s="2">
        <f t="shared" ref="C89:H89" si="16">C81/C80*100</f>
        <v>7.5648108797280065</v>
      </c>
      <c r="D89" s="2">
        <f t="shared" si="16"/>
        <v>9.7754834480498189</v>
      </c>
      <c r="E89" s="2">
        <f t="shared" si="16"/>
        <v>9.6192384769539085</v>
      </c>
      <c r="F89" s="2">
        <f t="shared" si="16"/>
        <v>6.4438850089329218</v>
      </c>
      <c r="G89" s="2">
        <f t="shared" si="16"/>
        <v>8.4997641138543791</v>
      </c>
      <c r="H89" s="2">
        <f t="shared" si="16"/>
        <v>6.8641362185172046</v>
      </c>
      <c r="I89" s="2">
        <f>I81/I80*100</f>
        <v>10.069512115896837</v>
      </c>
    </row>
    <row r="91" spans="1:9" x14ac:dyDescent="0.3">
      <c r="A91" t="s">
        <v>10</v>
      </c>
      <c r="B91" s="2">
        <f>B82/B85*100</f>
        <v>2.1996615905245349</v>
      </c>
      <c r="C91" s="2">
        <f t="shared" ref="C91:H91" si="17">C82/C85*100</f>
        <v>7.8674948240165632</v>
      </c>
      <c r="D91" s="2">
        <f t="shared" si="17"/>
        <v>6.9785575048732937</v>
      </c>
      <c r="E91" s="2">
        <f t="shared" si="17"/>
        <v>4.9504950495049505</v>
      </c>
      <c r="F91" s="2">
        <f t="shared" si="17"/>
        <v>6.6470588235294112</v>
      </c>
      <c r="G91" s="2">
        <f t="shared" si="17"/>
        <v>10.698058653448989</v>
      </c>
      <c r="H91" s="2">
        <f t="shared" si="17"/>
        <v>15.354330708661418</v>
      </c>
      <c r="I91" s="2">
        <f>I82/I85*100</f>
        <v>10.970706490522689</v>
      </c>
    </row>
    <row r="94" spans="1:9" ht="15.6" x14ac:dyDescent="0.3">
      <c r="A94" s="3" t="s">
        <v>17</v>
      </c>
      <c r="B94" s="3"/>
      <c r="C94" s="3"/>
      <c r="D94" s="3"/>
      <c r="E94" s="3"/>
      <c r="F94" s="3"/>
      <c r="G94" s="3"/>
      <c r="H94" s="3"/>
      <c r="I94" s="3"/>
    </row>
    <row r="96" spans="1:9" x14ac:dyDescent="0.3">
      <c r="A96" s="1" t="s">
        <v>20</v>
      </c>
    </row>
    <row r="97" spans="1:1" x14ac:dyDescent="0.3">
      <c r="A97" s="9" t="s">
        <v>19</v>
      </c>
    </row>
  </sheetData>
  <mergeCells count="6">
    <mergeCell ref="I48:I49"/>
    <mergeCell ref="I63:I64"/>
    <mergeCell ref="I78:I79"/>
    <mergeCell ref="I2:I4"/>
    <mergeCell ref="I18:I19"/>
    <mergeCell ref="I33:I34"/>
  </mergeCells>
  <hyperlinks>
    <hyperlink ref="A97" r:id="rId1" xr:uid="{F457B9D4-8746-4795-9C5E-6E827D81495A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Een nieuw document maken." ma:contentTypeScope="" ma:versionID="bd81931a9bbf11c2a3f23d278936a866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a1f730ddd3abb62b5756887994ce126b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053566-BCB4-4CF4-978C-A3165A082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648b97-b272-47c7-83ac-efd8075b8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2DC34-74C9-42B1-8409-E7F41969B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C9CE4-30C5-4E09-9E9A-89875DDAA3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Naar leeftijdsgroep 2014-2022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cp:lastPrinted>2022-09-30T18:03:23Z</cp:lastPrinted>
  <dcterms:created xsi:type="dcterms:W3CDTF">2021-02-16T18:17:18Z</dcterms:created>
  <dcterms:modified xsi:type="dcterms:W3CDTF">2023-04-06T14:15:24Z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  <property fmtid="{D5CDD505-2E9C-101B-9397-08002B2CF9AE}" pid="3" name="MediaServiceImageTags">
    <vt:lpwstr/>
  </property>
</Properties>
</file>