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aike Klein\Vroeg en voorschoolse Educatie\Subsidie VE\"/>
    </mc:Choice>
  </mc:AlternateContent>
  <xr:revisionPtr revIDLastSave="0" documentId="8_{440733EF-EDDA-4206-BC17-3DC32BF8F7C2}" xr6:coauthVersionLast="47" xr6:coauthVersionMax="47" xr10:uidLastSave="{00000000-0000-0000-0000-000000000000}"/>
  <bookViews>
    <workbookView xWindow="-28920" yWindow="15" windowWidth="29040" windowHeight="15840" xr2:uid="{00000000-000D-0000-FFFF-FFFF00000000}"/>
  </bookViews>
  <sheets>
    <sheet name="format subsidieaanvraag" sheetId="5" r:id="rId1"/>
  </sheets>
  <definedNames>
    <definedName name="_xlnm.Print_Area" localSheetId="0">'format subsidieaanvraag'!$A$1:$P$95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7" i="5" l="1"/>
  <c r="O82" i="5"/>
  <c r="E88" i="5"/>
  <c r="E89" i="5" s="1"/>
  <c r="I88" i="5"/>
  <c r="I89" i="5" s="1"/>
  <c r="M88" i="5"/>
  <c r="M89" i="5" s="1"/>
  <c r="N83" i="5"/>
  <c r="N84" i="5" s="1"/>
  <c r="M83" i="5"/>
  <c r="M84" i="5" s="1"/>
  <c r="J83" i="5"/>
  <c r="J84" i="5" s="1"/>
  <c r="I83" i="5"/>
  <c r="I84" i="5" s="1"/>
  <c r="F83" i="5"/>
  <c r="F84" i="5" s="1"/>
  <c r="O65" i="5"/>
  <c r="O37" i="5"/>
  <c r="O54" i="5"/>
  <c r="O47" i="5"/>
  <c r="O31" i="5"/>
  <c r="O34" i="5" s="1"/>
  <c r="O30" i="5"/>
  <c r="O50" i="5"/>
  <c r="H67" i="5"/>
  <c r="N67" i="5"/>
  <c r="M67" i="5"/>
  <c r="L67" i="5"/>
  <c r="K67" i="5"/>
  <c r="J67" i="5"/>
  <c r="I67" i="5"/>
  <c r="H88" i="5"/>
  <c r="H89" i="5" s="1"/>
  <c r="G67" i="5"/>
  <c r="F67" i="5"/>
  <c r="E67" i="5"/>
  <c r="D67" i="5"/>
  <c r="C67" i="5"/>
  <c r="N61" i="5"/>
  <c r="M61" i="5"/>
  <c r="L61" i="5"/>
  <c r="L83" i="5" s="1"/>
  <c r="L84" i="5" s="1"/>
  <c r="K61" i="5"/>
  <c r="K83" i="5" s="1"/>
  <c r="K84" i="5" s="1"/>
  <c r="J61" i="5"/>
  <c r="I61" i="5"/>
  <c r="H61" i="5"/>
  <c r="H83" i="5" s="1"/>
  <c r="H84" i="5" s="1"/>
  <c r="H92" i="5" s="1"/>
  <c r="G61" i="5"/>
  <c r="G83" i="5" s="1"/>
  <c r="G84" i="5" s="1"/>
  <c r="F61" i="5"/>
  <c r="E61" i="5"/>
  <c r="E83" i="5" s="1"/>
  <c r="E84" i="5" s="1"/>
  <c r="E92" i="5" s="1"/>
  <c r="D61" i="5"/>
  <c r="D83" i="5" s="1"/>
  <c r="D84" i="5" s="1"/>
  <c r="C61" i="5"/>
  <c r="C83" i="5" s="1"/>
  <c r="N60" i="5"/>
  <c r="N62" i="5" s="1"/>
  <c r="M60" i="5"/>
  <c r="L60" i="5"/>
  <c r="K60" i="5"/>
  <c r="J60" i="5"/>
  <c r="I60" i="5"/>
  <c r="H60" i="5"/>
  <c r="G60" i="5"/>
  <c r="G62" i="5" s="1"/>
  <c r="F60" i="5"/>
  <c r="F62" i="5" s="1"/>
  <c r="E60" i="5"/>
  <c r="D60" i="5"/>
  <c r="C60" i="5"/>
  <c r="N55" i="5"/>
  <c r="M55" i="5"/>
  <c r="L55" i="5"/>
  <c r="K55" i="5"/>
  <c r="J55" i="5"/>
  <c r="I55" i="5"/>
  <c r="H55" i="5"/>
  <c r="G55" i="5"/>
  <c r="F55" i="5"/>
  <c r="E55" i="5"/>
  <c r="D55" i="5"/>
  <c r="C55" i="5"/>
  <c r="O55" i="5" s="1"/>
  <c r="O83" i="5" l="1"/>
  <c r="C84" i="5"/>
  <c r="C88" i="5"/>
  <c r="M92" i="5"/>
  <c r="O84" i="5"/>
  <c r="O61" i="5"/>
  <c r="L88" i="5"/>
  <c r="L89" i="5" s="1"/>
  <c r="L92" i="5" s="1"/>
  <c r="D88" i="5"/>
  <c r="D89" i="5" s="1"/>
  <c r="D92" i="5" s="1"/>
  <c r="K88" i="5"/>
  <c r="K89" i="5" s="1"/>
  <c r="K92" i="5" s="1"/>
  <c r="G88" i="5"/>
  <c r="G89" i="5" s="1"/>
  <c r="G92" i="5" s="1"/>
  <c r="N88" i="5"/>
  <c r="N89" i="5" s="1"/>
  <c r="N92" i="5" s="1"/>
  <c r="J88" i="5"/>
  <c r="J89" i="5" s="1"/>
  <c r="J92" i="5" s="1"/>
  <c r="F88" i="5"/>
  <c r="F89" i="5" s="1"/>
  <c r="F92" i="5" s="1"/>
  <c r="I92" i="5"/>
  <c r="O60" i="5"/>
  <c r="O62" i="5" s="1"/>
  <c r="J62" i="5"/>
  <c r="O67" i="5"/>
  <c r="K62" i="5"/>
  <c r="C62" i="5"/>
  <c r="H62" i="5"/>
  <c r="D62" i="5"/>
  <c r="L62" i="5"/>
  <c r="E62" i="5"/>
  <c r="I62" i="5"/>
  <c r="M62" i="5"/>
  <c r="D34" i="5"/>
  <c r="C34" i="5"/>
  <c r="N34" i="5"/>
  <c r="M34" i="5"/>
  <c r="L34" i="5"/>
  <c r="K34" i="5"/>
  <c r="J34" i="5"/>
  <c r="I34" i="5"/>
  <c r="H34" i="5"/>
  <c r="G34" i="5"/>
  <c r="F34" i="5"/>
  <c r="E34" i="5"/>
  <c r="O88" i="5" l="1"/>
  <c r="O89" i="5" s="1"/>
  <c r="O92" i="5" s="1"/>
  <c r="C89" i="5"/>
  <c r="C92" i="5" s="1"/>
  <c r="C42" i="5"/>
  <c r="H56" i="5" l="1"/>
  <c r="H57" i="5" s="1"/>
  <c r="N56" i="5"/>
  <c r="N57" i="5" s="1"/>
  <c r="I56" i="5"/>
  <c r="I57" i="5" s="1"/>
  <c r="G56" i="5"/>
  <c r="G57" i="5" s="1"/>
  <c r="F56" i="5"/>
  <c r="F57" i="5" s="1"/>
  <c r="K56" i="5"/>
  <c r="K57" i="5" s="1"/>
  <c r="L56" i="5"/>
  <c r="L57" i="5" s="1"/>
  <c r="E56" i="5"/>
  <c r="E57" i="5" s="1"/>
  <c r="M56" i="5"/>
  <c r="M57" i="5" s="1"/>
  <c r="C56" i="5"/>
  <c r="D56" i="5"/>
  <c r="D57" i="5" s="1"/>
  <c r="J56" i="5"/>
  <c r="J57" i="5" s="1"/>
  <c r="C43" i="5"/>
  <c r="C44" i="5" s="1"/>
  <c r="C57" i="5" l="1"/>
  <c r="O56" i="5"/>
  <c r="O57" i="5" s="1"/>
  <c r="J48" i="5"/>
  <c r="J49" i="5" s="1"/>
  <c r="J51" i="5" s="1"/>
  <c r="J69" i="5" s="1"/>
  <c r="H48" i="5"/>
  <c r="H49" i="5" s="1"/>
  <c r="H51" i="5" s="1"/>
  <c r="H69" i="5" s="1"/>
  <c r="I48" i="5"/>
  <c r="I49" i="5" s="1"/>
  <c r="I51" i="5" s="1"/>
  <c r="I69" i="5" s="1"/>
  <c r="G48" i="5"/>
  <c r="G49" i="5" s="1"/>
  <c r="G51" i="5" s="1"/>
  <c r="G69" i="5" s="1"/>
  <c r="N48" i="5"/>
  <c r="N49" i="5" s="1"/>
  <c r="N51" i="5" s="1"/>
  <c r="N69" i="5" s="1"/>
  <c r="F48" i="5"/>
  <c r="F49" i="5" s="1"/>
  <c r="F51" i="5" s="1"/>
  <c r="F69" i="5" s="1"/>
  <c r="M48" i="5"/>
  <c r="M49" i="5" s="1"/>
  <c r="M51" i="5" s="1"/>
  <c r="M69" i="5" s="1"/>
  <c r="E48" i="5"/>
  <c r="E49" i="5" s="1"/>
  <c r="E51" i="5" s="1"/>
  <c r="E69" i="5" s="1"/>
  <c r="L48" i="5"/>
  <c r="L49" i="5" s="1"/>
  <c r="L51" i="5" s="1"/>
  <c r="L69" i="5" s="1"/>
  <c r="D48" i="5"/>
  <c r="D49" i="5" s="1"/>
  <c r="D51" i="5" s="1"/>
  <c r="D69" i="5" s="1"/>
  <c r="K48" i="5"/>
  <c r="K49" i="5" s="1"/>
  <c r="K51" i="5" s="1"/>
  <c r="K69" i="5" s="1"/>
  <c r="C48" i="5"/>
  <c r="C49" i="5" l="1"/>
  <c r="O48" i="5"/>
  <c r="O49" i="5" s="1"/>
  <c r="O51" i="5" s="1"/>
  <c r="O69" i="5" s="1"/>
  <c r="C51" i="5"/>
  <c r="C24" i="5"/>
  <c r="C69" i="5" l="1"/>
  <c r="C26" i="5"/>
  <c r="C27" i="5" s="1"/>
  <c r="F35" i="5" l="1"/>
  <c r="F36" i="5" s="1"/>
  <c r="F38" i="5" s="1"/>
  <c r="F71" i="5" s="1"/>
  <c r="F94" i="5" s="1"/>
  <c r="L35" i="5"/>
  <c r="M35" i="5"/>
  <c r="M36" i="5" s="1"/>
  <c r="M38" i="5" s="1"/>
  <c r="M71" i="5" s="1"/>
  <c r="M94" i="5" s="1"/>
  <c r="E35" i="5"/>
  <c r="E36" i="5" s="1"/>
  <c r="C35" i="5"/>
  <c r="N35" i="5"/>
  <c r="K35" i="5"/>
  <c r="D35" i="5"/>
  <c r="D36" i="5" s="1"/>
  <c r="D38" i="5" s="1"/>
  <c r="D71" i="5" s="1"/>
  <c r="D94" i="5" s="1"/>
  <c r="H35" i="5"/>
  <c r="H36" i="5" s="1"/>
  <c r="H38" i="5" s="1"/>
  <c r="H71" i="5" s="1"/>
  <c r="H94" i="5" s="1"/>
  <c r="I35" i="5"/>
  <c r="I36" i="5" s="1"/>
  <c r="I38" i="5" s="1"/>
  <c r="I71" i="5" s="1"/>
  <c r="I94" i="5" s="1"/>
  <c r="J35" i="5"/>
  <c r="J36" i="5" s="1"/>
  <c r="G35" i="5"/>
  <c r="G36" i="5" s="1"/>
  <c r="G38" i="5" s="1"/>
  <c r="G71" i="5" s="1"/>
  <c r="G94" i="5" s="1"/>
  <c r="L36" i="5" l="1"/>
  <c r="L38" i="5" s="1"/>
  <c r="L71" i="5" s="1"/>
  <c r="L94" i="5" s="1"/>
  <c r="K36" i="5"/>
  <c r="K38" i="5" s="1"/>
  <c r="K71" i="5" s="1"/>
  <c r="K94" i="5" s="1"/>
  <c r="N36" i="5"/>
  <c r="N38" i="5" s="1"/>
  <c r="N71" i="5" s="1"/>
  <c r="N94" i="5" s="1"/>
  <c r="E38" i="5"/>
  <c r="E71" i="5" s="1"/>
  <c r="E94" i="5" s="1"/>
  <c r="J38" i="5"/>
  <c r="J71" i="5" s="1"/>
  <c r="J94" i="5" s="1"/>
  <c r="C36" i="5"/>
  <c r="C38" i="5" s="1"/>
  <c r="C71" i="5" s="1"/>
  <c r="C94" i="5" s="1"/>
  <c r="O35" i="5"/>
  <c r="O36" i="5" s="1"/>
  <c r="O38" i="5" s="1"/>
  <c r="O71" i="5" s="1"/>
  <c r="O94" i="5" s="1"/>
</calcChain>
</file>

<file path=xl/sharedStrings.xml><?xml version="1.0" encoding="utf-8"?>
<sst xmlns="http://schemas.openxmlformats.org/spreadsheetml/2006/main" count="135" uniqueCount="80">
  <si>
    <t>LRK-nr</t>
  </si>
  <si>
    <t>aanbod in weken per heel kalenderjaar</t>
  </si>
  <si>
    <t>uren per jaar</t>
  </si>
  <si>
    <t>REGULIER</t>
  </si>
  <si>
    <t>VE</t>
  </si>
  <si>
    <t>subsidietarief per uur</t>
  </si>
  <si>
    <t>naam invuller</t>
  </si>
  <si>
    <t>datum van invullen</t>
  </si>
  <si>
    <t>subsidie inzet pedagogisch beleidsmedewerker VE</t>
  </si>
  <si>
    <t>naam organisatie</t>
  </si>
  <si>
    <t>subsidie VE-toeslag</t>
  </si>
  <si>
    <t>* met ten minste 960 VE-uren in periode 2,5 - 4 jaar</t>
  </si>
  <si>
    <t>obv capaciteit 9-16 peuters*</t>
  </si>
  <si>
    <t>aanbod in aantal dagdelen per week</t>
  </si>
  <si>
    <t xml:space="preserve">* bijvoorbeeld: maandag, dinsdag en donderdag één groep met 2 PM'ers (max. 16 peuters ) en woensdag één groep met 1 PM'er is samen 3,5 dagdeel </t>
  </si>
  <si>
    <t>GEGEVENS LOCATIES PEUTEROPVANG</t>
  </si>
  <si>
    <t xml:space="preserve">Let op: het format bestaat uit twee delen. </t>
  </si>
  <si>
    <t>naam locatie peuteropvang</t>
  </si>
  <si>
    <t>LRK-nummer</t>
  </si>
  <si>
    <t>naam locatie</t>
  </si>
  <si>
    <t>subsidie per bezette peuterplaats VE per jaar</t>
  </si>
  <si>
    <t xml:space="preserve">totaal aantal bezette peuterplaatsen VE </t>
  </si>
  <si>
    <t>subsidie peuterplaatsen VE ouders MET kinderopvangtoeslag</t>
  </si>
  <si>
    <t>subsidie peuterplaatsen VE ouders ZONDER kinderopvangtoeslag</t>
  </si>
  <si>
    <t>aanbod in uren per week per reguliere peuterplaats</t>
  </si>
  <si>
    <t>GEGEVENS ORGANISATIE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</si>
  <si>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</si>
  <si>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</si>
  <si>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</si>
  <si>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</si>
  <si>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</si>
  <si>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</si>
  <si>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</si>
  <si>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</si>
  <si>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</si>
  <si>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</si>
  <si>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</si>
  <si>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</si>
  <si>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als in bepaalde maand geen peuters, dan niet leeglaten, maar nul invullen</t>
  </si>
  <si>
    <r>
      <t xml:space="preserve">gemiddeld aantal bezette reguliere peuterplaatsen van ouders </t>
    </r>
    <r>
      <rPr>
        <b/>
        <sz val="10"/>
        <rFont val="Tahoma"/>
        <family val="2"/>
      </rPr>
      <t>MET kinderopvangtoeslag</t>
    </r>
  </si>
  <si>
    <r>
      <t xml:space="preserve">gemiddeld aantal bezette reguliere peuterplaatsen van ouders </t>
    </r>
    <r>
      <rPr>
        <b/>
        <sz val="10"/>
        <rFont val="Tahoma"/>
        <family val="2"/>
      </rPr>
      <t>ZONDER kinderopvangtoeslag</t>
    </r>
  </si>
  <si>
    <r>
      <rPr>
        <b/>
        <sz val="10"/>
        <rFont val="Tahoma"/>
        <family val="2"/>
      </rPr>
      <t xml:space="preserve">totaal gefactureerde </t>
    </r>
    <r>
      <rPr>
        <sz val="10"/>
        <rFont val="Tahoma"/>
        <family val="2"/>
      </rPr>
      <t xml:space="preserve">ouderbijdrage ouders </t>
    </r>
    <r>
      <rPr>
        <b/>
        <sz val="10"/>
        <rFont val="Tahoma"/>
        <family val="2"/>
      </rPr>
      <t>ZONDER KOT</t>
    </r>
  </si>
  <si>
    <t xml:space="preserve">een peuter die gedurende de maand start of stopt, naar rato meetellen (bijv. halverwege de maand is 0,5 peuter) </t>
  </si>
  <si>
    <t xml:space="preserve">subsidietarief peuterplaats VE per jaar </t>
  </si>
  <si>
    <t>subsidietarief peuterplaats VE per maand</t>
  </si>
  <si>
    <r>
      <rPr>
        <b/>
        <sz val="10"/>
        <rFont val="Tahoma"/>
        <family val="2"/>
      </rPr>
      <t xml:space="preserve">totaal gefactureerde </t>
    </r>
    <r>
      <rPr>
        <sz val="10"/>
        <rFont val="Tahoma"/>
        <family val="2"/>
      </rPr>
      <t xml:space="preserve">ouderbijdrage van ouders </t>
    </r>
    <r>
      <rPr>
        <b/>
        <sz val="10"/>
        <rFont val="Tahoma"/>
        <family val="2"/>
      </rPr>
      <t>ZONDER KOT</t>
    </r>
  </si>
  <si>
    <t>tarief reguliere peuterplaats</t>
  </si>
  <si>
    <t>subsidietarief peuterplaats VE</t>
  </si>
  <si>
    <t>totaal subsidie alle bezette peuterplaatsen VE</t>
  </si>
  <si>
    <t>aanvullende gesubsidieerde uren per peuterplaats VE per maand (320 uur / 12 maanden)</t>
  </si>
  <si>
    <r>
      <t xml:space="preserve">totaal subsidie aanvullende uren per peuterplaats VE (uren x subsidietarief per uur) </t>
    </r>
    <r>
      <rPr>
        <b/>
        <sz val="10"/>
        <rFont val="Tahoma"/>
        <family val="2"/>
      </rPr>
      <t>MET KOT</t>
    </r>
  </si>
  <si>
    <t>VE-toeslag per bezette peuterplaats VE per maand</t>
  </si>
  <si>
    <t>subsidie per bezette peuterplaats VE per maand</t>
  </si>
  <si>
    <t>TOTAAL SUBSIDIE BEZETTE PEUTERPLAATSEN VE - OUDERS MET KOT</t>
  </si>
  <si>
    <t>TOTAAL SUBSIDIE PEUTERPLAATSEN VE - OUDERS ZONDER KOT</t>
  </si>
  <si>
    <t>TOTAAL SUBSIDIE VE-TOESLAGEN</t>
  </si>
  <si>
    <t>TOTAAL SUBSIDIE PEDAGOGISCH BELEIDSMEDEWERKER VE</t>
  </si>
  <si>
    <t>TOTAAL SUBSIDIE PEUTERPLAATSEN VE</t>
  </si>
  <si>
    <t>subsidietarief reguliere peuterplaats per jaar</t>
  </si>
  <si>
    <t>subsidietarief reguliere peuterplaats per maand</t>
  </si>
  <si>
    <t>TOTAAL</t>
  </si>
  <si>
    <t>aantal bezette peuterplaatsen VE op 1 januari</t>
  </si>
  <si>
    <t>subsidie pedagogisch beleidsmedewerker VE</t>
  </si>
  <si>
    <t>subsidie VE-toeslagen</t>
  </si>
  <si>
    <t>Graag alle witte velden invullen, maar alleen van het onderdeel (of de onderdelen) waarvoor u subsidie heeft ontvangen.</t>
  </si>
  <si>
    <t>SUBSIDIE REGULIERE PEUTERPLAATS - PEUTEROPVANG</t>
  </si>
  <si>
    <r>
      <t xml:space="preserve">aantal bezette reguliere peuterplaatsen </t>
    </r>
    <r>
      <rPr>
        <b/>
        <sz val="10"/>
        <color theme="1"/>
        <rFont val="Tahoma"/>
        <family val="2"/>
      </rPr>
      <t>ZONDER KOT</t>
    </r>
    <r>
      <rPr>
        <sz val="10"/>
        <color theme="1"/>
        <rFont val="Tahoma"/>
        <family val="2"/>
      </rPr>
      <t xml:space="preserve"> per week</t>
    </r>
  </si>
  <si>
    <r>
      <t xml:space="preserve">totaal subsidie alle reguliere peuterplaatsen </t>
    </r>
    <r>
      <rPr>
        <b/>
        <sz val="9"/>
        <color theme="1"/>
        <rFont val="Tahoma"/>
        <family val="2"/>
      </rPr>
      <t>ZONDER KOT</t>
    </r>
  </si>
  <si>
    <t>TOTAAL SUBSIDIE REGULIERE PEUTERPLAATSEN - OUDERS ZONDER KOT</t>
  </si>
  <si>
    <t>SUBSIDIE PEUTERPLAATSEN REGULIER - PEUTEROPVANG</t>
  </si>
  <si>
    <t>SUBSIDIE PEUTERPLAATSEN VE - PEUTEROPVANG</t>
  </si>
  <si>
    <r>
      <t xml:space="preserve">aantal bezette peuterplaatsen VE ouders </t>
    </r>
    <r>
      <rPr>
        <b/>
        <sz val="10"/>
        <color indexed="8"/>
        <rFont val="Tahoma"/>
        <family val="2"/>
      </rPr>
      <t>ZONDER KOT</t>
    </r>
  </si>
  <si>
    <r>
      <t xml:space="preserve">aantal bezette peuterplaatsen VE ouders </t>
    </r>
    <r>
      <rPr>
        <b/>
        <sz val="10"/>
        <color rgb="FF000000"/>
        <rFont val="Tahoma"/>
        <family val="2"/>
      </rPr>
      <t>MET KOT</t>
    </r>
  </si>
  <si>
    <t>TOTAAL SUBSIDIE BEZETTE PEUTERPLAATSEN IN PEUTEROPVANG</t>
  </si>
  <si>
    <t>SUBSIDIE PEUTERPLAATSEN VE - HELE DAGOPVANG</t>
  </si>
  <si>
    <t>aantal bezette peuterplaatsen VE*</t>
  </si>
  <si>
    <t>aantal bezette peuterplaatsen VE op 1 januari*</t>
  </si>
  <si>
    <t>TOTAAL SUBSIDIE PEUTERPLAATSEN VE - HELE DAGOPVANG</t>
  </si>
  <si>
    <t>TOTAAL SUBSIDIE PEUTEROPVANG EN HELE DAGOPVANG</t>
  </si>
  <si>
    <t>MONITOR- EN VERANTWOORDINGSFORMAT SUBSIDIE PEUTEROPVANG EN VE 2024 WIERDEN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</si>
</sst>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\ #,##0;[Red]&quot;€&quot;\ \-#,##0"/>
    <numFmt numFmtId="8" formatCode="&quot;€&quot;\ #,##0.00;[Red]&quot;€&quot;\ \-#,##0.00"/>
    <numFmt numFmtId="164" formatCode="&quot;€&quot;\ #,##0"/>
    <numFmt numFmtId="165" formatCode="&quot;€&quot;\ #,##0.00"/>
    <numFmt numFmtId="166" formatCode="&quot;€&quot;\ #,##0.0"/>
    <numFmt numFmtId="167" formatCode="0.0"/>
    <numFmt numFmtId="168" formatCode="_ [$€-413]\ * #,##0.00_ ;_ [$€-413]\ * \-#,##0.00_ ;_ [$€-413]\ * &quot;-&quot;??_ ;_ @_ "/>
  </numFmts>
  <fonts count="21" x14ac:knownFonts="1">
    <font>
      <sz val="11"/>
      <color theme="1"/>
      <name val="Calibri"/>
      <family val="2"/>
      <scheme val="minor"/>
    </font>
    <font>
      <b/>
      <sz val="14"/>
      <color indexed="8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</font>
    <font>
      <i/>
      <sz val="10"/>
      <color indexed="8"/>
      <name val="Tahoma"/>
      <family val="2"/>
    </font>
    <font>
      <i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8"/>
      <name val="Tahoma"/>
      <family val="2"/>
    </font>
    <font>
      <b/>
      <sz val="11"/>
      <name val="Tahoma"/>
      <family val="2"/>
    </font>
    <font>
      <sz val="11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67" fontId="10" fillId="0" borderId="0" xfId="0" applyNumberFormat="1" applyFont="1" applyAlignment="1" applyProtection="1">
      <alignment horizontal="center" vertical="center"/>
      <protection locked="0"/>
    </xf>
    <xf numFmtId="49" fontId="4" fillId="3" borderId="3" xfId="0" applyNumberFormat="1" applyFont="1" applyFill="1" applyBorder="1" applyAlignment="1" applyProtection="1">
      <alignment horizontal="left" vertical="center"/>
      <protection locked="0"/>
    </xf>
    <xf numFmtId="49" fontId="4" fillId="3" borderId="4" xfId="0" applyNumberFormat="1" applyFont="1" applyFill="1" applyBorder="1" applyAlignment="1" applyProtection="1">
      <alignment horizontal="left" vertical="center"/>
      <protection locked="0"/>
    </xf>
    <xf numFmtId="49" fontId="4" fillId="3" borderId="5" xfId="0" applyNumberFormat="1" applyFont="1" applyFill="1" applyBorder="1" applyAlignment="1" applyProtection="1">
      <alignment horizontal="left" vertical="center"/>
      <protection locked="0"/>
    </xf>
    <xf numFmtId="49" fontId="4" fillId="3" borderId="2" xfId="0" applyNumberFormat="1" applyFont="1" applyFill="1" applyBorder="1" applyAlignment="1" applyProtection="1">
      <alignment horizontal="left" vertical="center"/>
      <protection locked="0"/>
    </xf>
    <xf numFmtId="1" fontId="10" fillId="0" borderId="0" xfId="0" applyNumberFormat="1" applyFont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left"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center" vertical="center"/>
      <protection locked="0"/>
    </xf>
    <xf numFmtId="4" fontId="3" fillId="2" borderId="0" xfId="0" applyNumberFormat="1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49" fontId="3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0" fontId="6" fillId="2" borderId="0" xfId="0" applyFont="1" applyFill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1" fontId="10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right" vertical="center"/>
    </xf>
    <xf numFmtId="4" fontId="18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5" fontId="4" fillId="0" borderId="0" xfId="0" applyNumberFormat="1" applyFont="1"/>
    <xf numFmtId="0" fontId="14" fillId="4" borderId="0" xfId="0" applyFont="1" applyFill="1"/>
    <xf numFmtId="0" fontId="3" fillId="2" borderId="0" xfId="0" applyFont="1" applyFill="1" applyAlignment="1">
      <alignment vertical="center"/>
    </xf>
    <xf numFmtId="166" fontId="4" fillId="0" borderId="0" xfId="0" applyNumberFormat="1" applyFont="1"/>
    <xf numFmtId="164" fontId="11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2" fontId="10" fillId="2" borderId="0" xfId="0" applyNumberFormat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8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2" fillId="4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/>
    <xf numFmtId="164" fontId="11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3" fontId="4" fillId="2" borderId="0" xfId="0" applyNumberFormat="1" applyFont="1" applyFill="1" applyAlignment="1">
      <alignment horizontal="left" vertical="center"/>
    </xf>
    <xf numFmtId="2" fontId="10" fillId="0" borderId="0" xfId="0" applyNumberFormat="1" applyFont="1" applyAlignment="1" applyProtection="1">
      <alignment horizontal="center" vertical="center"/>
      <protection locked="0"/>
    </xf>
    <xf numFmtId="165" fontId="10" fillId="2" borderId="0" xfId="0" applyNumberFormat="1" applyFont="1" applyFill="1" applyAlignment="1">
      <alignment horizontal="center" vertical="center"/>
    </xf>
    <xf numFmtId="6" fontId="11" fillId="2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/>
    <xf numFmtId="0" fontId="17" fillId="6" borderId="0" xfId="0" applyFont="1" applyFill="1" applyAlignment="1">
      <alignment horizontal="left" vertical="center"/>
    </xf>
    <xf numFmtId="167" fontId="4" fillId="3" borderId="4" xfId="0" applyNumberFormat="1" applyFont="1" applyFill="1" applyBorder="1" applyAlignment="1" applyProtection="1">
      <alignment horizontal="center" vertical="center"/>
      <protection locked="0"/>
    </xf>
    <xf numFmtId="167" fontId="4" fillId="3" borderId="6" xfId="0" applyNumberFormat="1" applyFont="1" applyFill="1" applyBorder="1" applyAlignment="1" applyProtection="1">
      <alignment horizontal="center" vertical="center"/>
      <protection locked="0"/>
    </xf>
    <xf numFmtId="167" fontId="4" fillId="3" borderId="3" xfId="0" applyNumberFormat="1" applyFont="1" applyFill="1" applyBorder="1" applyAlignment="1" applyProtection="1">
      <alignment horizontal="center" vertical="center"/>
      <protection locked="0"/>
    </xf>
    <xf numFmtId="167" fontId="4" fillId="3" borderId="7" xfId="0" applyNumberFormat="1" applyFont="1" applyFill="1" applyBorder="1" applyAlignment="1" applyProtection="1">
      <alignment horizontal="center" vertical="center"/>
      <protection locked="0"/>
    </xf>
    <xf numFmtId="168" fontId="3" fillId="2" borderId="0" xfId="0" applyNumberFormat="1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CD7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Q95"/>
  <sheetViews>
    <sheetView tabSelected="1" topLeftCell="A40" zoomScaleNormal="100" workbookViewId="0">
      <selection activeCell="O66" sqref="O66"/>
    </sheetView>
  </sheetViews>
  <sheetFormatPr defaultColWidth="9.140625" defaultRowHeight="12.75" x14ac:dyDescent="0.2"/>
  <cols>
    <col min="1" max="1" width="1.85546875" style="14" customWidth="1"/>
    <col min="2" max="2" width="80" style="62" customWidth="1"/>
    <col min="3" max="15" width="12.7109375" style="74" customWidth="1"/>
    <col min="16" max="16" width="1.85546875" style="14" customWidth="1"/>
    <col min="17" max="17" width="10.7109375" style="14" bestFit="1" customWidth="1"/>
    <col min="18" max="16384" width="9.140625" style="14"/>
  </cols>
  <sheetData>
    <row r="1" spans="1:16" ht="18" x14ac:dyDescent="0.2">
      <c r="A1" s="11" t="s">
        <v>79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</row>
    <row r="2" spans="1:16" ht="12.75" customHeight="1" x14ac:dyDescent="0.2">
      <c r="A2" s="13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3"/>
    </row>
    <row r="3" spans="1:16" ht="12.75" customHeight="1" x14ac:dyDescent="0.2">
      <c r="A3" s="17" t="s">
        <v>16</v>
      </c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3"/>
    </row>
    <row r="4" spans="1:16" ht="15" customHeight="1" x14ac:dyDescent="0.2">
      <c r="A4" s="17" t="s">
        <v>64</v>
      </c>
      <c r="B4" s="1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3"/>
    </row>
    <row r="5" spans="1:16" ht="15" customHeight="1" x14ac:dyDescent="0.2">
      <c r="A5" s="17"/>
      <c r="B5" s="17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3"/>
    </row>
    <row r="6" spans="1:16" ht="15" customHeight="1" x14ac:dyDescent="0.2">
      <c r="A6" s="19" t="s">
        <v>25</v>
      </c>
      <c r="B6" s="15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13"/>
    </row>
    <row r="7" spans="1:16" ht="15.75" customHeight="1" x14ac:dyDescent="0.2">
      <c r="A7" s="13"/>
      <c r="B7" s="21"/>
      <c r="C7" s="22" t="s">
        <v>9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13"/>
    </row>
    <row r="8" spans="1:16" ht="15.75" customHeight="1" x14ac:dyDescent="0.2">
      <c r="A8" s="13"/>
      <c r="B8" s="21"/>
      <c r="C8" s="22" t="s">
        <v>6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13"/>
    </row>
    <row r="9" spans="1:16" ht="15.75" customHeight="1" x14ac:dyDescent="0.2">
      <c r="A9" s="13"/>
      <c r="B9" s="21"/>
      <c r="C9" s="22" t="s">
        <v>7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13"/>
    </row>
    <row r="10" spans="1:16" ht="12.75" customHeight="1" x14ac:dyDescent="0.2">
      <c r="A10" s="1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3"/>
    </row>
    <row r="11" spans="1:16" ht="12.75" customHeight="1" x14ac:dyDescent="0.2">
      <c r="A11" s="24" t="s">
        <v>15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</row>
    <row r="12" spans="1:16" ht="12.75" customHeight="1" x14ac:dyDescent="0.2">
      <c r="A12" s="26"/>
      <c r="B12" s="27"/>
      <c r="C12" s="23"/>
      <c r="D12" s="22" t="s">
        <v>13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6"/>
    </row>
    <row r="13" spans="1:16" ht="12.75" customHeight="1" x14ac:dyDescent="0.2">
      <c r="A13" s="26"/>
      <c r="B13" s="22" t="s">
        <v>17</v>
      </c>
      <c r="C13" s="22" t="s">
        <v>0</v>
      </c>
      <c r="D13" s="22" t="s">
        <v>12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6"/>
    </row>
    <row r="14" spans="1:16" ht="12.75" customHeight="1" x14ac:dyDescent="0.2">
      <c r="A14" s="26"/>
      <c r="B14" s="4"/>
      <c r="C14" s="3"/>
      <c r="D14" s="86"/>
      <c r="E14" s="87"/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26"/>
    </row>
    <row r="15" spans="1:16" ht="12.75" customHeight="1" x14ac:dyDescent="0.2">
      <c r="A15" s="26"/>
      <c r="B15" s="4"/>
      <c r="C15" s="2"/>
      <c r="D15" s="88"/>
      <c r="E15" s="89"/>
      <c r="F15" s="31"/>
      <c r="G15" s="31"/>
      <c r="H15" s="31"/>
      <c r="I15" s="31"/>
      <c r="J15" s="31"/>
      <c r="K15" s="31"/>
      <c r="L15" s="31"/>
      <c r="M15" s="31"/>
      <c r="N15" s="31"/>
      <c r="O15" s="30"/>
      <c r="P15" s="26"/>
    </row>
    <row r="16" spans="1:16" ht="12.75" customHeight="1" x14ac:dyDescent="0.2">
      <c r="A16" s="26"/>
      <c r="B16" s="4"/>
      <c r="C16" s="2"/>
      <c r="D16" s="88"/>
      <c r="E16" s="89"/>
      <c r="F16" s="31"/>
      <c r="G16" s="31"/>
      <c r="H16" s="31"/>
      <c r="I16" s="31"/>
      <c r="J16" s="31"/>
      <c r="K16" s="31"/>
      <c r="L16" s="31"/>
      <c r="M16" s="31"/>
      <c r="N16" s="31"/>
      <c r="O16" s="30"/>
      <c r="P16" s="26"/>
    </row>
    <row r="17" spans="1:16" ht="12.75" customHeight="1" x14ac:dyDescent="0.2">
      <c r="A17" s="26"/>
      <c r="B17" s="4"/>
      <c r="C17" s="2"/>
      <c r="D17" s="88"/>
      <c r="E17" s="89"/>
      <c r="F17" s="31"/>
      <c r="G17" s="31"/>
      <c r="H17" s="31"/>
      <c r="I17" s="31"/>
      <c r="J17" s="31"/>
      <c r="K17" s="31"/>
      <c r="L17" s="31"/>
      <c r="M17" s="31"/>
      <c r="N17" s="31"/>
      <c r="O17" s="30"/>
      <c r="P17" s="26"/>
    </row>
    <row r="18" spans="1:16" ht="12.75" customHeight="1" x14ac:dyDescent="0.2">
      <c r="A18" s="26"/>
      <c r="B18" s="4"/>
      <c r="C18" s="2"/>
      <c r="D18" s="88"/>
      <c r="E18" s="89"/>
      <c r="F18" s="31"/>
      <c r="G18" s="31"/>
      <c r="H18" s="31"/>
      <c r="I18" s="31"/>
      <c r="J18" s="31"/>
      <c r="K18" s="31"/>
      <c r="L18" s="31"/>
      <c r="M18" s="31"/>
      <c r="N18" s="31"/>
      <c r="O18" s="30"/>
      <c r="P18" s="26"/>
    </row>
    <row r="19" spans="1:16" ht="12.75" customHeight="1" x14ac:dyDescent="0.2">
      <c r="A19" s="26"/>
      <c r="B19" s="32" t="s">
        <v>14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26"/>
    </row>
    <row r="20" spans="1:16" ht="18" customHeight="1" x14ac:dyDescent="0.2">
      <c r="A20" s="26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6"/>
    </row>
    <row r="21" spans="1:16" ht="14.25" x14ac:dyDescent="0.2">
      <c r="A21" s="24" t="s">
        <v>69</v>
      </c>
      <c r="B21" s="24"/>
      <c r="C21" s="34" t="s"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6"/>
    </row>
    <row r="22" spans="1:16" ht="12.75" customHeight="1" x14ac:dyDescent="0.2">
      <c r="A22" s="26"/>
      <c r="B22" s="35" t="s">
        <v>24</v>
      </c>
      <c r="C22" s="1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26"/>
    </row>
    <row r="23" spans="1:16" ht="12.75" customHeight="1" x14ac:dyDescent="0.2">
      <c r="A23" s="26"/>
      <c r="B23" s="35" t="s">
        <v>1</v>
      </c>
      <c r="C23" s="36">
        <v>40</v>
      </c>
      <c r="D23" s="36"/>
      <c r="E23" s="85" t="s">
        <v>38</v>
      </c>
      <c r="F23" s="85"/>
      <c r="G23" s="85"/>
      <c r="H23" s="85"/>
      <c r="I23" s="85"/>
      <c r="J23" s="85"/>
      <c r="K23" s="85"/>
      <c r="L23" s="85"/>
      <c r="M23" s="85"/>
      <c r="N23" s="36"/>
      <c r="O23" s="36"/>
      <c r="P23" s="26"/>
    </row>
    <row r="24" spans="1:16" ht="12.75" customHeight="1" x14ac:dyDescent="0.2">
      <c r="A24" s="26"/>
      <c r="B24" s="35" t="s">
        <v>2</v>
      </c>
      <c r="C24" s="36">
        <f>C22*C23</f>
        <v>0</v>
      </c>
      <c r="D24" s="36"/>
      <c r="E24" s="85"/>
      <c r="F24" s="85"/>
      <c r="G24" s="85"/>
      <c r="H24" s="85"/>
      <c r="I24" s="85"/>
      <c r="J24" s="85"/>
      <c r="K24" s="85"/>
      <c r="L24" s="85"/>
      <c r="M24" s="85"/>
      <c r="N24" s="36"/>
      <c r="O24" s="36"/>
      <c r="P24" s="26"/>
    </row>
    <row r="25" spans="1:16" x14ac:dyDescent="0.2">
      <c r="A25" s="26"/>
      <c r="B25" s="35" t="s">
        <v>5</v>
      </c>
      <c r="C25" s="37">
        <v>9.65</v>
      </c>
      <c r="D25" s="37"/>
      <c r="E25" s="85" t="s">
        <v>42</v>
      </c>
      <c r="F25" s="85"/>
      <c r="G25" s="85"/>
      <c r="H25" s="85"/>
      <c r="I25" s="85"/>
      <c r="J25" s="85"/>
      <c r="K25" s="85"/>
      <c r="L25" s="85"/>
      <c r="M25" s="85"/>
      <c r="N25" s="37"/>
      <c r="O25" s="37"/>
      <c r="P25" s="26"/>
    </row>
    <row r="26" spans="1:16" ht="12.75" customHeight="1" x14ac:dyDescent="0.2">
      <c r="A26" s="26"/>
      <c r="B26" s="35" t="s">
        <v>58</v>
      </c>
      <c r="C26" s="38">
        <f>C24*C25</f>
        <v>0</v>
      </c>
      <c r="D26" s="39"/>
      <c r="E26" s="85"/>
      <c r="F26" s="85"/>
      <c r="G26" s="85"/>
      <c r="H26" s="85"/>
      <c r="I26" s="85"/>
      <c r="J26" s="85"/>
      <c r="K26" s="85"/>
      <c r="L26" s="85"/>
      <c r="M26" s="85"/>
      <c r="N26" s="39"/>
      <c r="O26" s="39"/>
      <c r="P26" s="26"/>
    </row>
    <row r="27" spans="1:16" ht="12.75" customHeight="1" x14ac:dyDescent="0.2">
      <c r="A27" s="26"/>
      <c r="B27" s="40" t="s">
        <v>59</v>
      </c>
      <c r="C27" s="41">
        <f>C26/12</f>
        <v>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26"/>
    </row>
    <row r="28" spans="1:16" ht="12.75" customHeight="1" x14ac:dyDescent="0.2">
      <c r="A28" s="26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26"/>
    </row>
    <row r="29" spans="1:16" ht="12.75" customHeight="1" x14ac:dyDescent="0.2">
      <c r="A29" s="26"/>
      <c r="B29" s="42"/>
      <c r="C29" s="44" t="s">
        <v>26</v>
      </c>
      <c r="D29" s="44" t="s">
        <v>27</v>
      </c>
      <c r="E29" s="44" t="s">
        <v>28</v>
      </c>
      <c r="F29" s="44" t="s">
        <v>29</v>
      </c>
      <c r="G29" s="44" t="s">
        <v>30</v>
      </c>
      <c r="H29" s="44" t="s">
        <v>31</v>
      </c>
      <c r="I29" s="44" t="s">
        <v>32</v>
      </c>
      <c r="J29" s="44" t="s">
        <v>33</v>
      </c>
      <c r="K29" s="44" t="s">
        <v>34</v>
      </c>
      <c r="L29" s="44" t="s">
        <v>35</v>
      </c>
      <c r="M29" s="44" t="s">
        <v>36</v>
      </c>
      <c r="N29" s="44" t="s">
        <v>37</v>
      </c>
      <c r="O29" s="44" t="s">
        <v>60</v>
      </c>
      <c r="P29" s="26"/>
    </row>
    <row r="30" spans="1:16" x14ac:dyDescent="0.2">
      <c r="A30" s="26"/>
      <c r="B30" s="35" t="s">
        <v>39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0">
        <f>SUM(C30:N30)/12</f>
        <v>0</v>
      </c>
      <c r="P30" s="26"/>
    </row>
    <row r="31" spans="1:16" x14ac:dyDescent="0.2">
      <c r="A31" s="26"/>
      <c r="B31" s="35" t="s">
        <v>40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0">
        <f>SUM(C31:N31)/12</f>
        <v>0</v>
      </c>
      <c r="P31" s="26"/>
    </row>
    <row r="32" spans="1:16" x14ac:dyDescent="0.2">
      <c r="A32" s="26"/>
      <c r="B32" s="35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26"/>
    </row>
    <row r="33" spans="1:17" x14ac:dyDescent="0.2">
      <c r="A33" s="26"/>
      <c r="B33" s="45" t="s">
        <v>65</v>
      </c>
      <c r="C33" s="44" t="s">
        <v>26</v>
      </c>
      <c r="D33" s="44" t="s">
        <v>27</v>
      </c>
      <c r="E33" s="44" t="s">
        <v>28</v>
      </c>
      <c r="F33" s="44" t="s">
        <v>29</v>
      </c>
      <c r="G33" s="44" t="s">
        <v>30</v>
      </c>
      <c r="H33" s="44" t="s">
        <v>31</v>
      </c>
      <c r="I33" s="44" t="s">
        <v>32</v>
      </c>
      <c r="J33" s="44" t="s">
        <v>33</v>
      </c>
      <c r="K33" s="44" t="s">
        <v>34</v>
      </c>
      <c r="L33" s="44" t="s">
        <v>35</v>
      </c>
      <c r="M33" s="44" t="s">
        <v>36</v>
      </c>
      <c r="N33" s="44" t="s">
        <v>37</v>
      </c>
      <c r="O33" s="44"/>
      <c r="P33" s="26"/>
    </row>
    <row r="34" spans="1:17" x14ac:dyDescent="0.2">
      <c r="A34" s="26"/>
      <c r="B34" s="46" t="s">
        <v>66</v>
      </c>
      <c r="C34" s="47">
        <f>C31</f>
        <v>0</v>
      </c>
      <c r="D34" s="47">
        <f>D31</f>
        <v>0</v>
      </c>
      <c r="E34" s="47">
        <f t="shared" ref="E34:N34" si="0">E31</f>
        <v>0</v>
      </c>
      <c r="F34" s="47">
        <f t="shared" si="0"/>
        <v>0</v>
      </c>
      <c r="G34" s="47">
        <f t="shared" si="0"/>
        <v>0</v>
      </c>
      <c r="H34" s="47">
        <f t="shared" si="0"/>
        <v>0</v>
      </c>
      <c r="I34" s="47">
        <f t="shared" si="0"/>
        <v>0</v>
      </c>
      <c r="J34" s="47">
        <f t="shared" si="0"/>
        <v>0</v>
      </c>
      <c r="K34" s="47">
        <f t="shared" si="0"/>
        <v>0</v>
      </c>
      <c r="L34" s="47">
        <f t="shared" si="0"/>
        <v>0</v>
      </c>
      <c r="M34" s="47">
        <f t="shared" si="0"/>
        <v>0</v>
      </c>
      <c r="N34" s="47">
        <f t="shared" si="0"/>
        <v>0</v>
      </c>
      <c r="O34" s="48">
        <f>O31</f>
        <v>0</v>
      </c>
      <c r="P34" s="26"/>
    </row>
    <row r="35" spans="1:17" x14ac:dyDescent="0.2">
      <c r="A35" s="26"/>
      <c r="B35" s="35" t="s">
        <v>46</v>
      </c>
      <c r="C35" s="37">
        <f t="shared" ref="C35:N35" si="1">$C27</f>
        <v>0</v>
      </c>
      <c r="D35" s="37">
        <f t="shared" si="1"/>
        <v>0</v>
      </c>
      <c r="E35" s="37">
        <f t="shared" si="1"/>
        <v>0</v>
      </c>
      <c r="F35" s="37">
        <f t="shared" si="1"/>
        <v>0</v>
      </c>
      <c r="G35" s="37">
        <f t="shared" si="1"/>
        <v>0</v>
      </c>
      <c r="H35" s="37">
        <f t="shared" si="1"/>
        <v>0</v>
      </c>
      <c r="I35" s="37">
        <f t="shared" si="1"/>
        <v>0</v>
      </c>
      <c r="J35" s="37">
        <f t="shared" si="1"/>
        <v>0</v>
      </c>
      <c r="K35" s="37">
        <f t="shared" si="1"/>
        <v>0</v>
      </c>
      <c r="L35" s="37">
        <f t="shared" si="1"/>
        <v>0</v>
      </c>
      <c r="M35" s="37">
        <f t="shared" si="1"/>
        <v>0</v>
      </c>
      <c r="N35" s="37">
        <f t="shared" si="1"/>
        <v>0</v>
      </c>
      <c r="O35" s="39">
        <f>SUM(C35:N35)</f>
        <v>0</v>
      </c>
      <c r="P35" s="26"/>
    </row>
    <row r="36" spans="1:17" x14ac:dyDescent="0.2">
      <c r="A36" s="26"/>
      <c r="B36" s="35" t="s">
        <v>67</v>
      </c>
      <c r="C36" s="38">
        <f t="shared" ref="C36:O36" si="2">C34*C35</f>
        <v>0</v>
      </c>
      <c r="D36" s="38">
        <f t="shared" si="2"/>
        <v>0</v>
      </c>
      <c r="E36" s="38">
        <f t="shared" si="2"/>
        <v>0</v>
      </c>
      <c r="F36" s="38">
        <f t="shared" si="2"/>
        <v>0</v>
      </c>
      <c r="G36" s="38">
        <f t="shared" si="2"/>
        <v>0</v>
      </c>
      <c r="H36" s="38">
        <f t="shared" si="2"/>
        <v>0</v>
      </c>
      <c r="I36" s="38">
        <f t="shared" si="2"/>
        <v>0</v>
      </c>
      <c r="J36" s="38">
        <f t="shared" si="2"/>
        <v>0</v>
      </c>
      <c r="K36" s="38">
        <f t="shared" si="2"/>
        <v>0</v>
      </c>
      <c r="L36" s="38">
        <f t="shared" si="2"/>
        <v>0</v>
      </c>
      <c r="M36" s="38">
        <f t="shared" si="2"/>
        <v>0</v>
      </c>
      <c r="N36" s="38">
        <f t="shared" si="2"/>
        <v>0</v>
      </c>
      <c r="O36" s="39">
        <f t="shared" si="2"/>
        <v>0</v>
      </c>
      <c r="P36" s="26"/>
      <c r="Q36" s="49"/>
    </row>
    <row r="37" spans="1:17" x14ac:dyDescent="0.2">
      <c r="A37" s="26"/>
      <c r="B37" s="35" t="s">
        <v>41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39">
        <f>SUM(C37:N37)</f>
        <v>0</v>
      </c>
      <c r="P37" s="26"/>
    </row>
    <row r="38" spans="1:17" ht="12.75" customHeight="1" x14ac:dyDescent="0.2">
      <c r="A38" s="50"/>
      <c r="B38" s="40" t="s">
        <v>68</v>
      </c>
      <c r="C38" s="39">
        <f>C36-C37</f>
        <v>0</v>
      </c>
      <c r="D38" s="39">
        <f t="shared" ref="D38:N38" si="3">D36-D37</f>
        <v>0</v>
      </c>
      <c r="E38" s="39">
        <f t="shared" si="3"/>
        <v>0</v>
      </c>
      <c r="F38" s="39">
        <f t="shared" si="3"/>
        <v>0</v>
      </c>
      <c r="G38" s="39">
        <f t="shared" si="3"/>
        <v>0</v>
      </c>
      <c r="H38" s="39">
        <f t="shared" si="3"/>
        <v>0</v>
      </c>
      <c r="I38" s="39">
        <f t="shared" si="3"/>
        <v>0</v>
      </c>
      <c r="J38" s="39">
        <f t="shared" si="3"/>
        <v>0</v>
      </c>
      <c r="K38" s="39">
        <f t="shared" si="3"/>
        <v>0</v>
      </c>
      <c r="L38" s="39">
        <f t="shared" si="3"/>
        <v>0</v>
      </c>
      <c r="M38" s="39">
        <f t="shared" si="3"/>
        <v>0</v>
      </c>
      <c r="N38" s="39">
        <f t="shared" si="3"/>
        <v>0</v>
      </c>
      <c r="O38" s="39">
        <f>O36-O37</f>
        <v>0</v>
      </c>
      <c r="P38" s="50"/>
    </row>
    <row r="39" spans="1:17" ht="14.25" x14ac:dyDescent="0.2">
      <c r="A39" s="26"/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26"/>
    </row>
    <row r="40" spans="1:17" ht="12.75" customHeight="1" x14ac:dyDescent="0.2">
      <c r="A40" s="24" t="s">
        <v>70</v>
      </c>
      <c r="B40" s="24"/>
      <c r="C40" s="34" t="s"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26"/>
    </row>
    <row r="41" spans="1:17" ht="12.75" customHeight="1" x14ac:dyDescent="0.2">
      <c r="A41" s="26"/>
      <c r="B41" s="35" t="s">
        <v>2</v>
      </c>
      <c r="C41" s="36">
        <v>640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26"/>
    </row>
    <row r="42" spans="1:17" ht="12.75" customHeight="1" x14ac:dyDescent="0.2">
      <c r="A42" s="26"/>
      <c r="B42" s="35" t="s">
        <v>5</v>
      </c>
      <c r="C42" s="37">
        <f>C25</f>
        <v>9.65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6"/>
    </row>
    <row r="43" spans="1:17" ht="12.75" customHeight="1" x14ac:dyDescent="0.2">
      <c r="A43" s="26"/>
      <c r="B43" s="35" t="s">
        <v>43</v>
      </c>
      <c r="C43" s="38">
        <f>IF(OR(C41&lt;640,C41&gt;660),0,C41*C42)</f>
        <v>6176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26"/>
    </row>
    <row r="44" spans="1:17" ht="12.75" customHeight="1" x14ac:dyDescent="0.2">
      <c r="A44" s="26"/>
      <c r="B44" s="40" t="s">
        <v>44</v>
      </c>
      <c r="C44" s="41">
        <f>C43/12</f>
        <v>514.66666666666663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26"/>
    </row>
    <row r="45" spans="1:17" ht="12.75" customHeight="1" x14ac:dyDescent="0.2">
      <c r="A45" s="26"/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6"/>
    </row>
    <row r="46" spans="1:17" ht="12.75" customHeight="1" x14ac:dyDescent="0.2">
      <c r="A46" s="26"/>
      <c r="B46" s="51" t="s">
        <v>23</v>
      </c>
      <c r="C46" s="44" t="s">
        <v>26</v>
      </c>
      <c r="D46" s="44" t="s">
        <v>27</v>
      </c>
      <c r="E46" s="44" t="s">
        <v>28</v>
      </c>
      <c r="F46" s="44" t="s">
        <v>29</v>
      </c>
      <c r="G46" s="44" t="s">
        <v>30</v>
      </c>
      <c r="H46" s="44" t="s">
        <v>31</v>
      </c>
      <c r="I46" s="44" t="s">
        <v>32</v>
      </c>
      <c r="J46" s="44" t="s">
        <v>33</v>
      </c>
      <c r="K46" s="44" t="s">
        <v>34</v>
      </c>
      <c r="L46" s="44" t="s">
        <v>35</v>
      </c>
      <c r="M46" s="44" t="s">
        <v>36</v>
      </c>
      <c r="N46" s="44" t="s">
        <v>37</v>
      </c>
      <c r="O46" s="44" t="s">
        <v>60</v>
      </c>
      <c r="P46" s="26"/>
    </row>
    <row r="47" spans="1:17" ht="12.75" customHeight="1" x14ac:dyDescent="0.2">
      <c r="A47" s="26"/>
      <c r="B47" s="23" t="s">
        <v>71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0">
        <f>SUM(C47:N47)/12</f>
        <v>0</v>
      </c>
      <c r="P47" s="26"/>
    </row>
    <row r="48" spans="1:17" ht="12.75" customHeight="1" x14ac:dyDescent="0.2">
      <c r="A48" s="26"/>
      <c r="B48" s="35" t="s">
        <v>47</v>
      </c>
      <c r="C48" s="37">
        <f>$C44</f>
        <v>514.66666666666663</v>
      </c>
      <c r="D48" s="37">
        <f t="shared" ref="D48:N48" si="4">$C44</f>
        <v>514.66666666666663</v>
      </c>
      <c r="E48" s="37">
        <f t="shared" si="4"/>
        <v>514.66666666666663</v>
      </c>
      <c r="F48" s="37">
        <f t="shared" si="4"/>
        <v>514.66666666666663</v>
      </c>
      <c r="G48" s="37">
        <f t="shared" si="4"/>
        <v>514.66666666666663</v>
      </c>
      <c r="H48" s="37">
        <f t="shared" si="4"/>
        <v>514.66666666666663</v>
      </c>
      <c r="I48" s="37">
        <f t="shared" si="4"/>
        <v>514.66666666666663</v>
      </c>
      <c r="J48" s="37">
        <f t="shared" si="4"/>
        <v>514.66666666666663</v>
      </c>
      <c r="K48" s="37">
        <f t="shared" si="4"/>
        <v>514.66666666666663</v>
      </c>
      <c r="L48" s="37">
        <f t="shared" si="4"/>
        <v>514.66666666666663</v>
      </c>
      <c r="M48" s="37">
        <f t="shared" si="4"/>
        <v>514.66666666666663</v>
      </c>
      <c r="N48" s="37">
        <f t="shared" si="4"/>
        <v>514.66666666666663</v>
      </c>
      <c r="O48" s="39">
        <f>SUM(C48:N48)</f>
        <v>6176.0000000000009</v>
      </c>
      <c r="P48" s="26"/>
    </row>
    <row r="49" spans="1:17" ht="12.75" customHeight="1" x14ac:dyDescent="0.2">
      <c r="A49" s="26"/>
      <c r="B49" s="35" t="s">
        <v>48</v>
      </c>
      <c r="C49" s="38">
        <f t="shared" ref="C49:O49" si="5">C47*C48</f>
        <v>0</v>
      </c>
      <c r="D49" s="38">
        <f t="shared" si="5"/>
        <v>0</v>
      </c>
      <c r="E49" s="38">
        <f t="shared" si="5"/>
        <v>0</v>
      </c>
      <c r="F49" s="38">
        <f t="shared" si="5"/>
        <v>0</v>
      </c>
      <c r="G49" s="38">
        <f t="shared" si="5"/>
        <v>0</v>
      </c>
      <c r="H49" s="38">
        <f t="shared" si="5"/>
        <v>0</v>
      </c>
      <c r="I49" s="38">
        <f t="shared" si="5"/>
        <v>0</v>
      </c>
      <c r="J49" s="38">
        <f t="shared" si="5"/>
        <v>0</v>
      </c>
      <c r="K49" s="38">
        <f t="shared" si="5"/>
        <v>0</v>
      </c>
      <c r="L49" s="38">
        <f t="shared" si="5"/>
        <v>0</v>
      </c>
      <c r="M49" s="38">
        <f t="shared" si="5"/>
        <v>0</v>
      </c>
      <c r="N49" s="38">
        <f t="shared" si="5"/>
        <v>0</v>
      </c>
      <c r="O49" s="39">
        <f t="shared" si="5"/>
        <v>0</v>
      </c>
      <c r="P49" s="26"/>
      <c r="Q49" s="52"/>
    </row>
    <row r="50" spans="1:17" ht="12.75" customHeight="1" x14ac:dyDescent="0.2">
      <c r="A50" s="26"/>
      <c r="B50" s="35" t="s">
        <v>45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39">
        <f>SUM(C50:N50)</f>
        <v>0</v>
      </c>
      <c r="P50" s="26"/>
    </row>
    <row r="51" spans="1:17" ht="12.75" customHeight="1" x14ac:dyDescent="0.2">
      <c r="A51" s="26"/>
      <c r="B51" s="40" t="s">
        <v>54</v>
      </c>
      <c r="C51" s="39">
        <f t="shared" ref="C51:O51" si="6">C49-C50</f>
        <v>0</v>
      </c>
      <c r="D51" s="39">
        <f t="shared" si="6"/>
        <v>0</v>
      </c>
      <c r="E51" s="39">
        <f t="shared" si="6"/>
        <v>0</v>
      </c>
      <c r="F51" s="39">
        <f t="shared" si="6"/>
        <v>0</v>
      </c>
      <c r="G51" s="39">
        <f t="shared" si="6"/>
        <v>0</v>
      </c>
      <c r="H51" s="39">
        <f t="shared" si="6"/>
        <v>0</v>
      </c>
      <c r="I51" s="39">
        <f t="shared" si="6"/>
        <v>0</v>
      </c>
      <c r="J51" s="39">
        <f t="shared" si="6"/>
        <v>0</v>
      </c>
      <c r="K51" s="39">
        <f t="shared" si="6"/>
        <v>0</v>
      </c>
      <c r="L51" s="39">
        <f t="shared" si="6"/>
        <v>0</v>
      </c>
      <c r="M51" s="39">
        <f t="shared" si="6"/>
        <v>0</v>
      </c>
      <c r="N51" s="39">
        <f t="shared" si="6"/>
        <v>0</v>
      </c>
      <c r="O51" s="39">
        <f t="shared" si="6"/>
        <v>0</v>
      </c>
      <c r="P51" s="26"/>
    </row>
    <row r="52" spans="1:17" ht="12.75" customHeight="1" x14ac:dyDescent="0.2">
      <c r="A52" s="26"/>
      <c r="B52" s="40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26"/>
    </row>
    <row r="53" spans="1:17" ht="12.75" customHeight="1" x14ac:dyDescent="0.2">
      <c r="A53" s="26"/>
      <c r="B53" s="51" t="s">
        <v>22</v>
      </c>
      <c r="C53" s="44" t="s">
        <v>26</v>
      </c>
      <c r="D53" s="44" t="s">
        <v>27</v>
      </c>
      <c r="E53" s="44" t="s">
        <v>28</v>
      </c>
      <c r="F53" s="44" t="s">
        <v>29</v>
      </c>
      <c r="G53" s="44" t="s">
        <v>30</v>
      </c>
      <c r="H53" s="44" t="s">
        <v>31</v>
      </c>
      <c r="I53" s="44" t="s">
        <v>32</v>
      </c>
      <c r="J53" s="44" t="s">
        <v>33</v>
      </c>
      <c r="K53" s="44" t="s">
        <v>34</v>
      </c>
      <c r="L53" s="44" t="s">
        <v>35</v>
      </c>
      <c r="M53" s="44" t="s">
        <v>36</v>
      </c>
      <c r="N53" s="44" t="s">
        <v>37</v>
      </c>
      <c r="O53" s="44"/>
      <c r="P53" s="26"/>
    </row>
    <row r="54" spans="1:17" ht="12.75" customHeight="1" x14ac:dyDescent="0.2">
      <c r="A54" s="26"/>
      <c r="B54" s="23" t="s">
        <v>72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0">
        <f>SUM(C54:N54)/12</f>
        <v>0</v>
      </c>
      <c r="P54" s="26"/>
    </row>
    <row r="55" spans="1:17" ht="12.75" customHeight="1" x14ac:dyDescent="0.2">
      <c r="A55" s="26"/>
      <c r="B55" s="35" t="s">
        <v>49</v>
      </c>
      <c r="C55" s="54">
        <f>320/12</f>
        <v>26.666666666666668</v>
      </c>
      <c r="D55" s="54">
        <f t="shared" ref="D55:N55" si="7">320/12</f>
        <v>26.666666666666668</v>
      </c>
      <c r="E55" s="54">
        <f t="shared" si="7"/>
        <v>26.666666666666668</v>
      </c>
      <c r="F55" s="54">
        <f t="shared" si="7"/>
        <v>26.666666666666668</v>
      </c>
      <c r="G55" s="54">
        <f t="shared" si="7"/>
        <v>26.666666666666668</v>
      </c>
      <c r="H55" s="54">
        <f t="shared" si="7"/>
        <v>26.666666666666668</v>
      </c>
      <c r="I55" s="54">
        <f t="shared" si="7"/>
        <v>26.666666666666668</v>
      </c>
      <c r="J55" s="54">
        <f t="shared" si="7"/>
        <v>26.666666666666668</v>
      </c>
      <c r="K55" s="54">
        <f t="shared" si="7"/>
        <v>26.666666666666668</v>
      </c>
      <c r="L55" s="54">
        <f t="shared" si="7"/>
        <v>26.666666666666668</v>
      </c>
      <c r="M55" s="54">
        <f t="shared" si="7"/>
        <v>26.666666666666668</v>
      </c>
      <c r="N55" s="54">
        <f t="shared" si="7"/>
        <v>26.666666666666668</v>
      </c>
      <c r="O55" s="55">
        <f>SUM(C55:N55)</f>
        <v>320</v>
      </c>
      <c r="P55" s="26"/>
    </row>
    <row r="56" spans="1:17" ht="12.75" customHeight="1" x14ac:dyDescent="0.2">
      <c r="A56" s="26"/>
      <c r="B56" s="35" t="s">
        <v>50</v>
      </c>
      <c r="C56" s="38">
        <f t="shared" ref="C56:N56" si="8">C55*$C42</f>
        <v>257.33333333333337</v>
      </c>
      <c r="D56" s="38">
        <f t="shared" si="8"/>
        <v>257.33333333333337</v>
      </c>
      <c r="E56" s="38">
        <f t="shared" si="8"/>
        <v>257.33333333333337</v>
      </c>
      <c r="F56" s="38">
        <f t="shared" si="8"/>
        <v>257.33333333333337</v>
      </c>
      <c r="G56" s="38">
        <f t="shared" si="8"/>
        <v>257.33333333333337</v>
      </c>
      <c r="H56" s="38">
        <f t="shared" si="8"/>
        <v>257.33333333333337</v>
      </c>
      <c r="I56" s="38">
        <f t="shared" si="8"/>
        <v>257.33333333333337</v>
      </c>
      <c r="J56" s="38">
        <f t="shared" si="8"/>
        <v>257.33333333333337</v>
      </c>
      <c r="K56" s="38">
        <f t="shared" si="8"/>
        <v>257.33333333333337</v>
      </c>
      <c r="L56" s="38">
        <f t="shared" si="8"/>
        <v>257.33333333333337</v>
      </c>
      <c r="M56" s="38">
        <f t="shared" si="8"/>
        <v>257.33333333333337</v>
      </c>
      <c r="N56" s="38">
        <f t="shared" si="8"/>
        <v>257.33333333333337</v>
      </c>
      <c r="O56" s="39">
        <f>SUM(C56:N56)</f>
        <v>3088.0000000000014</v>
      </c>
      <c r="P56" s="26"/>
    </row>
    <row r="57" spans="1:17" ht="12.75" customHeight="1" x14ac:dyDescent="0.2">
      <c r="A57" s="26"/>
      <c r="B57" s="40" t="s">
        <v>53</v>
      </c>
      <c r="C57" s="39">
        <f t="shared" ref="C57:O57" si="9">C54*C56</f>
        <v>0</v>
      </c>
      <c r="D57" s="39">
        <f t="shared" si="9"/>
        <v>0</v>
      </c>
      <c r="E57" s="39">
        <f t="shared" si="9"/>
        <v>0</v>
      </c>
      <c r="F57" s="39">
        <f t="shared" si="9"/>
        <v>0</v>
      </c>
      <c r="G57" s="39">
        <f t="shared" si="9"/>
        <v>0</v>
      </c>
      <c r="H57" s="39">
        <f t="shared" si="9"/>
        <v>0</v>
      </c>
      <c r="I57" s="39">
        <f t="shared" si="9"/>
        <v>0</v>
      </c>
      <c r="J57" s="39">
        <f t="shared" si="9"/>
        <v>0</v>
      </c>
      <c r="K57" s="39">
        <f t="shared" si="9"/>
        <v>0</v>
      </c>
      <c r="L57" s="39">
        <f t="shared" si="9"/>
        <v>0</v>
      </c>
      <c r="M57" s="39">
        <f t="shared" si="9"/>
        <v>0</v>
      </c>
      <c r="N57" s="39">
        <f t="shared" si="9"/>
        <v>0</v>
      </c>
      <c r="O57" s="39">
        <f t="shared" si="9"/>
        <v>0</v>
      </c>
      <c r="P57" s="26"/>
      <c r="Q57" s="52"/>
    </row>
    <row r="58" spans="1:17" ht="12.75" customHeight="1" x14ac:dyDescent="0.2">
      <c r="A58" s="26"/>
      <c r="B58" s="40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26"/>
    </row>
    <row r="59" spans="1:17" ht="12.75" customHeight="1" x14ac:dyDescent="0.2">
      <c r="A59" s="26"/>
      <c r="B59" s="56" t="s">
        <v>10</v>
      </c>
      <c r="C59" s="56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26"/>
    </row>
    <row r="60" spans="1:17" ht="12.75" customHeight="1" x14ac:dyDescent="0.2">
      <c r="A60" s="26"/>
      <c r="B60" s="35" t="s">
        <v>21</v>
      </c>
      <c r="C60" s="57">
        <f t="shared" ref="C60:N60" si="10">C$47+C$54</f>
        <v>0</v>
      </c>
      <c r="D60" s="57">
        <f t="shared" si="10"/>
        <v>0</v>
      </c>
      <c r="E60" s="57">
        <f t="shared" si="10"/>
        <v>0</v>
      </c>
      <c r="F60" s="57">
        <f t="shared" si="10"/>
        <v>0</v>
      </c>
      <c r="G60" s="57">
        <f t="shared" si="10"/>
        <v>0</v>
      </c>
      <c r="H60" s="57">
        <f t="shared" si="10"/>
        <v>0</v>
      </c>
      <c r="I60" s="57">
        <f t="shared" si="10"/>
        <v>0</v>
      </c>
      <c r="J60" s="57">
        <f t="shared" si="10"/>
        <v>0</v>
      </c>
      <c r="K60" s="57">
        <f t="shared" si="10"/>
        <v>0</v>
      </c>
      <c r="L60" s="57">
        <f t="shared" si="10"/>
        <v>0</v>
      </c>
      <c r="M60" s="57">
        <f t="shared" si="10"/>
        <v>0</v>
      </c>
      <c r="N60" s="57">
        <f t="shared" si="10"/>
        <v>0</v>
      </c>
      <c r="O60" s="58">
        <f>O47+O54</f>
        <v>0</v>
      </c>
      <c r="P60" s="26"/>
    </row>
    <row r="61" spans="1:17" ht="12.75" customHeight="1" x14ac:dyDescent="0.2">
      <c r="A61" s="26"/>
      <c r="B61" s="35" t="s">
        <v>51</v>
      </c>
      <c r="C61" s="37">
        <f t="shared" ref="C61:N61" si="11">1953/12</f>
        <v>162.75</v>
      </c>
      <c r="D61" s="37">
        <f t="shared" si="11"/>
        <v>162.75</v>
      </c>
      <c r="E61" s="37">
        <f t="shared" si="11"/>
        <v>162.75</v>
      </c>
      <c r="F61" s="37">
        <f t="shared" si="11"/>
        <v>162.75</v>
      </c>
      <c r="G61" s="37">
        <f t="shared" si="11"/>
        <v>162.75</v>
      </c>
      <c r="H61" s="37">
        <f t="shared" si="11"/>
        <v>162.75</v>
      </c>
      <c r="I61" s="37">
        <f t="shared" si="11"/>
        <v>162.75</v>
      </c>
      <c r="J61" s="37">
        <f t="shared" si="11"/>
        <v>162.75</v>
      </c>
      <c r="K61" s="37">
        <f t="shared" si="11"/>
        <v>162.75</v>
      </c>
      <c r="L61" s="37">
        <f t="shared" si="11"/>
        <v>162.75</v>
      </c>
      <c r="M61" s="37">
        <f t="shared" si="11"/>
        <v>162.75</v>
      </c>
      <c r="N61" s="37">
        <f t="shared" si="11"/>
        <v>162.75</v>
      </c>
      <c r="O61" s="39">
        <f>SUM(C61:N61)</f>
        <v>1953</v>
      </c>
      <c r="P61" s="26"/>
      <c r="Q61" s="49"/>
    </row>
    <row r="62" spans="1:17" ht="12.75" customHeight="1" x14ac:dyDescent="0.2">
      <c r="A62" s="26"/>
      <c r="B62" s="40" t="s">
        <v>55</v>
      </c>
      <c r="C62" s="39">
        <f t="shared" ref="C62:O62" si="12">C61*C60</f>
        <v>0</v>
      </c>
      <c r="D62" s="39">
        <f t="shared" si="12"/>
        <v>0</v>
      </c>
      <c r="E62" s="39">
        <f t="shared" si="12"/>
        <v>0</v>
      </c>
      <c r="F62" s="39">
        <f t="shared" si="12"/>
        <v>0</v>
      </c>
      <c r="G62" s="39">
        <f t="shared" si="12"/>
        <v>0</v>
      </c>
      <c r="H62" s="39">
        <f t="shared" si="12"/>
        <v>0</v>
      </c>
      <c r="I62" s="39">
        <f t="shared" si="12"/>
        <v>0</v>
      </c>
      <c r="J62" s="39">
        <f t="shared" si="12"/>
        <v>0</v>
      </c>
      <c r="K62" s="39">
        <f t="shared" si="12"/>
        <v>0</v>
      </c>
      <c r="L62" s="39">
        <f t="shared" si="12"/>
        <v>0</v>
      </c>
      <c r="M62" s="39">
        <f t="shared" si="12"/>
        <v>0</v>
      </c>
      <c r="N62" s="39">
        <f t="shared" si="12"/>
        <v>0</v>
      </c>
      <c r="O62" s="39">
        <f t="shared" si="12"/>
        <v>0</v>
      </c>
      <c r="P62" s="26"/>
    </row>
    <row r="63" spans="1:17" ht="12.75" customHeight="1" x14ac:dyDescent="0.2">
      <c r="A63" s="26"/>
      <c r="B63" s="40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26"/>
    </row>
    <row r="64" spans="1:17" ht="12.75" customHeight="1" x14ac:dyDescent="0.2">
      <c r="A64" s="26"/>
      <c r="B64" s="45" t="s">
        <v>8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26"/>
    </row>
    <row r="65" spans="1:17" ht="12.75" customHeight="1" x14ac:dyDescent="0.2">
      <c r="A65" s="26"/>
      <c r="B65" s="35" t="s">
        <v>61</v>
      </c>
      <c r="C65" s="6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59">
        <f>C65</f>
        <v>0</v>
      </c>
      <c r="P65" s="26"/>
    </row>
    <row r="66" spans="1:17" ht="12.75" customHeight="1" x14ac:dyDescent="0.2">
      <c r="A66" s="26"/>
      <c r="B66" s="23" t="s">
        <v>52</v>
      </c>
      <c r="C66" s="60">
        <v>39.69</v>
      </c>
      <c r="D66" s="60">
        <v>39.69</v>
      </c>
      <c r="E66" s="60">
        <v>39.69</v>
      </c>
      <c r="F66" s="60">
        <v>39.69</v>
      </c>
      <c r="G66" s="60">
        <v>39.69</v>
      </c>
      <c r="H66" s="60">
        <v>39.69</v>
      </c>
      <c r="I66" s="60">
        <v>39.69</v>
      </c>
      <c r="J66" s="60">
        <v>39.69</v>
      </c>
      <c r="K66" s="60">
        <v>39.69</v>
      </c>
      <c r="L66" s="60">
        <v>39.69</v>
      </c>
      <c r="M66" s="60">
        <v>39.69</v>
      </c>
      <c r="N66" s="60">
        <v>39.69</v>
      </c>
      <c r="O66" s="90">
        <v>476.3</v>
      </c>
      <c r="P66" s="26"/>
    </row>
    <row r="67" spans="1:17" ht="12.75" customHeight="1" x14ac:dyDescent="0.2">
      <c r="A67" s="26"/>
      <c r="B67" s="40" t="s">
        <v>56</v>
      </c>
      <c r="C67" s="39">
        <f t="shared" ref="C67:N67" si="13">$C65*C66</f>
        <v>0</v>
      </c>
      <c r="D67" s="39">
        <f t="shared" si="13"/>
        <v>0</v>
      </c>
      <c r="E67" s="39">
        <f t="shared" si="13"/>
        <v>0</v>
      </c>
      <c r="F67" s="39">
        <f t="shared" si="13"/>
        <v>0</v>
      </c>
      <c r="G67" s="39">
        <f t="shared" si="13"/>
        <v>0</v>
      </c>
      <c r="H67" s="39">
        <f t="shared" si="13"/>
        <v>0</v>
      </c>
      <c r="I67" s="39">
        <f t="shared" si="13"/>
        <v>0</v>
      </c>
      <c r="J67" s="39">
        <f t="shared" si="13"/>
        <v>0</v>
      </c>
      <c r="K67" s="39">
        <f t="shared" si="13"/>
        <v>0</v>
      </c>
      <c r="L67" s="39">
        <f t="shared" si="13"/>
        <v>0</v>
      </c>
      <c r="M67" s="39">
        <f t="shared" si="13"/>
        <v>0</v>
      </c>
      <c r="N67" s="39">
        <f t="shared" si="13"/>
        <v>0</v>
      </c>
      <c r="O67" s="39">
        <f>SUM(C67:N67)</f>
        <v>0</v>
      </c>
      <c r="P67" s="26"/>
    </row>
    <row r="68" spans="1:17" ht="15" customHeight="1" x14ac:dyDescent="0.2">
      <c r="A68" s="26"/>
      <c r="B68" s="23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26"/>
    </row>
    <row r="69" spans="1:17" s="62" customFormat="1" ht="12.75" customHeight="1" x14ac:dyDescent="0.2">
      <c r="A69" s="26"/>
      <c r="B69" s="40" t="s">
        <v>57</v>
      </c>
      <c r="C69" s="39">
        <f t="shared" ref="C69:O69" si="14">C51+C57+C62+C67</f>
        <v>0</v>
      </c>
      <c r="D69" s="39">
        <f t="shared" si="14"/>
        <v>0</v>
      </c>
      <c r="E69" s="39">
        <f t="shared" si="14"/>
        <v>0</v>
      </c>
      <c r="F69" s="39">
        <f t="shared" si="14"/>
        <v>0</v>
      </c>
      <c r="G69" s="39">
        <f t="shared" si="14"/>
        <v>0</v>
      </c>
      <c r="H69" s="39">
        <f t="shared" si="14"/>
        <v>0</v>
      </c>
      <c r="I69" s="39">
        <f t="shared" si="14"/>
        <v>0</v>
      </c>
      <c r="J69" s="39">
        <f t="shared" si="14"/>
        <v>0</v>
      </c>
      <c r="K69" s="39">
        <f t="shared" si="14"/>
        <v>0</v>
      </c>
      <c r="L69" s="39">
        <f t="shared" si="14"/>
        <v>0</v>
      </c>
      <c r="M69" s="39">
        <f t="shared" si="14"/>
        <v>0</v>
      </c>
      <c r="N69" s="39">
        <f t="shared" si="14"/>
        <v>0</v>
      </c>
      <c r="O69" s="39">
        <f t="shared" si="14"/>
        <v>0</v>
      </c>
      <c r="P69" s="26"/>
      <c r="Q69" s="14"/>
    </row>
    <row r="70" spans="1:17" ht="15" customHeight="1" x14ac:dyDescent="0.2">
      <c r="A70" s="63"/>
      <c r="B70" s="64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26"/>
      <c r="Q70" s="62"/>
    </row>
    <row r="71" spans="1:17" ht="14.25" x14ac:dyDescent="0.2">
      <c r="A71" s="24" t="s">
        <v>73</v>
      </c>
      <c r="B71" s="24"/>
      <c r="C71" s="65">
        <f>C38+C69</f>
        <v>0</v>
      </c>
      <c r="D71" s="65">
        <f t="shared" ref="D71:O71" si="15">D38+D69</f>
        <v>0</v>
      </c>
      <c r="E71" s="65">
        <f t="shared" si="15"/>
        <v>0</v>
      </c>
      <c r="F71" s="65">
        <f t="shared" si="15"/>
        <v>0</v>
      </c>
      <c r="G71" s="65">
        <f t="shared" si="15"/>
        <v>0</v>
      </c>
      <c r="H71" s="65">
        <f t="shared" si="15"/>
        <v>0</v>
      </c>
      <c r="I71" s="65">
        <f t="shared" si="15"/>
        <v>0</v>
      </c>
      <c r="J71" s="65">
        <f t="shared" si="15"/>
        <v>0</v>
      </c>
      <c r="K71" s="65">
        <f t="shared" si="15"/>
        <v>0</v>
      </c>
      <c r="L71" s="65">
        <f t="shared" si="15"/>
        <v>0</v>
      </c>
      <c r="M71" s="65">
        <f t="shared" si="15"/>
        <v>0</v>
      </c>
      <c r="N71" s="65">
        <f t="shared" si="15"/>
        <v>0</v>
      </c>
      <c r="O71" s="65">
        <f t="shared" si="15"/>
        <v>0</v>
      </c>
      <c r="P71" s="63"/>
    </row>
    <row r="72" spans="1:17" ht="15" customHeight="1" x14ac:dyDescent="0.2">
      <c r="A72" s="13"/>
      <c r="B72" s="64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13"/>
    </row>
    <row r="73" spans="1:17" ht="14.25" x14ac:dyDescent="0.2">
      <c r="A73" s="66" t="s">
        <v>74</v>
      </c>
      <c r="B73" s="66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8"/>
    </row>
    <row r="74" spans="1:17" x14ac:dyDescent="0.2">
      <c r="A74" s="68"/>
      <c r="B74" s="40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68"/>
    </row>
    <row r="75" spans="1:17" x14ac:dyDescent="0.2">
      <c r="A75" s="68"/>
      <c r="B75" s="45" t="s">
        <v>19</v>
      </c>
      <c r="C75" s="69" t="s">
        <v>18</v>
      </c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8"/>
    </row>
    <row r="76" spans="1:17" x14ac:dyDescent="0.2">
      <c r="A76" s="68"/>
      <c r="B76" s="5"/>
      <c r="C76" s="7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68"/>
    </row>
    <row r="77" spans="1:17" x14ac:dyDescent="0.2">
      <c r="A77" s="68"/>
      <c r="B77" s="5"/>
      <c r="C77" s="7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68"/>
    </row>
    <row r="78" spans="1:17" x14ac:dyDescent="0.2">
      <c r="A78" s="68"/>
      <c r="B78" s="5"/>
      <c r="C78" s="7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68"/>
    </row>
    <row r="79" spans="1:17" x14ac:dyDescent="0.2">
      <c r="A79" s="68"/>
      <c r="B79" s="5"/>
      <c r="C79" s="7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68"/>
    </row>
    <row r="80" spans="1:17" x14ac:dyDescent="0.2">
      <c r="A80" s="68"/>
      <c r="B80" s="70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68"/>
    </row>
    <row r="81" spans="1:16" x14ac:dyDescent="0.2">
      <c r="A81" s="68"/>
      <c r="B81" s="56" t="s">
        <v>10</v>
      </c>
      <c r="C81" s="44" t="s">
        <v>26</v>
      </c>
      <c r="D81" s="44" t="s">
        <v>27</v>
      </c>
      <c r="E81" s="44" t="s">
        <v>28</v>
      </c>
      <c r="F81" s="44" t="s">
        <v>29</v>
      </c>
      <c r="G81" s="44" t="s">
        <v>30</v>
      </c>
      <c r="H81" s="44" t="s">
        <v>31</v>
      </c>
      <c r="I81" s="44" t="s">
        <v>32</v>
      </c>
      <c r="J81" s="44" t="s">
        <v>33</v>
      </c>
      <c r="K81" s="44" t="s">
        <v>34</v>
      </c>
      <c r="L81" s="44" t="s">
        <v>35</v>
      </c>
      <c r="M81" s="44" t="s">
        <v>36</v>
      </c>
      <c r="N81" s="44" t="s">
        <v>37</v>
      </c>
      <c r="O81" s="44" t="s">
        <v>60</v>
      </c>
      <c r="P81" s="68"/>
    </row>
    <row r="82" spans="1:16" x14ac:dyDescent="0.2">
      <c r="A82" s="68"/>
      <c r="B82" s="35" t="s">
        <v>75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10">
        <f>SUM(C82:N82)/12</f>
        <v>0</v>
      </c>
      <c r="P82" s="68"/>
    </row>
    <row r="83" spans="1:16" x14ac:dyDescent="0.2">
      <c r="A83" s="68"/>
      <c r="B83" s="35" t="s">
        <v>51</v>
      </c>
      <c r="C83" s="77">
        <f t="shared" ref="C83:N83" si="16">C61</f>
        <v>162.75</v>
      </c>
      <c r="D83" s="77">
        <f t="shared" si="16"/>
        <v>162.75</v>
      </c>
      <c r="E83" s="77">
        <f t="shared" si="16"/>
        <v>162.75</v>
      </c>
      <c r="F83" s="77">
        <f t="shared" si="16"/>
        <v>162.75</v>
      </c>
      <c r="G83" s="77">
        <f t="shared" si="16"/>
        <v>162.75</v>
      </c>
      <c r="H83" s="77">
        <f t="shared" si="16"/>
        <v>162.75</v>
      </c>
      <c r="I83" s="77">
        <f t="shared" si="16"/>
        <v>162.75</v>
      </c>
      <c r="J83" s="77">
        <f t="shared" si="16"/>
        <v>162.75</v>
      </c>
      <c r="K83" s="77">
        <f t="shared" si="16"/>
        <v>162.75</v>
      </c>
      <c r="L83" s="77">
        <f t="shared" si="16"/>
        <v>162.75</v>
      </c>
      <c r="M83" s="77">
        <f t="shared" si="16"/>
        <v>162.75</v>
      </c>
      <c r="N83" s="77">
        <f t="shared" si="16"/>
        <v>162.75</v>
      </c>
      <c r="O83" s="39">
        <f>SUM(C83:N83)</f>
        <v>1953</v>
      </c>
      <c r="P83" s="68"/>
    </row>
    <row r="84" spans="1:16" x14ac:dyDescent="0.2">
      <c r="A84" s="68"/>
      <c r="B84" s="40" t="s">
        <v>63</v>
      </c>
      <c r="C84" s="53">
        <f t="shared" ref="C84:O84" si="17">C82*C83</f>
        <v>0</v>
      </c>
      <c r="D84" s="53">
        <f t="shared" si="17"/>
        <v>0</v>
      </c>
      <c r="E84" s="53">
        <f t="shared" si="17"/>
        <v>0</v>
      </c>
      <c r="F84" s="53">
        <f t="shared" si="17"/>
        <v>0</v>
      </c>
      <c r="G84" s="53">
        <f t="shared" si="17"/>
        <v>0</v>
      </c>
      <c r="H84" s="53">
        <f t="shared" si="17"/>
        <v>0</v>
      </c>
      <c r="I84" s="53">
        <f t="shared" si="17"/>
        <v>0</v>
      </c>
      <c r="J84" s="53">
        <f t="shared" si="17"/>
        <v>0</v>
      </c>
      <c r="K84" s="53">
        <f t="shared" si="17"/>
        <v>0</v>
      </c>
      <c r="L84" s="53">
        <f t="shared" si="17"/>
        <v>0</v>
      </c>
      <c r="M84" s="53">
        <f t="shared" si="17"/>
        <v>0</v>
      </c>
      <c r="N84" s="53">
        <f t="shared" si="17"/>
        <v>0</v>
      </c>
      <c r="O84" s="53">
        <f t="shared" si="17"/>
        <v>0</v>
      </c>
      <c r="P84" s="68"/>
    </row>
    <row r="85" spans="1:16" x14ac:dyDescent="0.2">
      <c r="A85" s="68"/>
      <c r="B85" s="13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68"/>
    </row>
    <row r="86" spans="1:16" x14ac:dyDescent="0.2">
      <c r="A86" s="68"/>
      <c r="B86" s="45" t="s">
        <v>8</v>
      </c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68"/>
    </row>
    <row r="87" spans="1:16" x14ac:dyDescent="0.2">
      <c r="A87" s="68"/>
      <c r="B87" s="35" t="s">
        <v>76</v>
      </c>
      <c r="C87" s="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80">
        <f>C87</f>
        <v>0</v>
      </c>
      <c r="P87" s="68"/>
    </row>
    <row r="88" spans="1:16" x14ac:dyDescent="0.2">
      <c r="A88" s="68"/>
      <c r="B88" s="23" t="s">
        <v>20</v>
      </c>
      <c r="C88" s="60">
        <f>C66</f>
        <v>39.69</v>
      </c>
      <c r="D88" s="60">
        <f t="shared" ref="D88:N88" si="18">D66</f>
        <v>39.69</v>
      </c>
      <c r="E88" s="60">
        <f t="shared" si="18"/>
        <v>39.69</v>
      </c>
      <c r="F88" s="60">
        <f t="shared" si="18"/>
        <v>39.69</v>
      </c>
      <c r="G88" s="60">
        <f t="shared" si="18"/>
        <v>39.69</v>
      </c>
      <c r="H88" s="60">
        <f t="shared" si="18"/>
        <v>39.69</v>
      </c>
      <c r="I88" s="60">
        <f t="shared" si="18"/>
        <v>39.69</v>
      </c>
      <c r="J88" s="60">
        <f t="shared" si="18"/>
        <v>39.69</v>
      </c>
      <c r="K88" s="60">
        <f t="shared" si="18"/>
        <v>39.69</v>
      </c>
      <c r="L88" s="60">
        <f t="shared" si="18"/>
        <v>39.69</v>
      </c>
      <c r="M88" s="60">
        <f t="shared" si="18"/>
        <v>39.69</v>
      </c>
      <c r="N88" s="60">
        <f t="shared" si="18"/>
        <v>39.69</v>
      </c>
      <c r="O88" s="39">
        <f>SUM(C88:N88)</f>
        <v>476.28</v>
      </c>
      <c r="P88" s="68"/>
    </row>
    <row r="89" spans="1:16" x14ac:dyDescent="0.2">
      <c r="A89" s="68"/>
      <c r="B89" s="40" t="s">
        <v>62</v>
      </c>
      <c r="C89" s="78">
        <f>$C87*C88</f>
        <v>0</v>
      </c>
      <c r="D89" s="78">
        <f t="shared" ref="D89:O89" si="19">$C87*D88</f>
        <v>0</v>
      </c>
      <c r="E89" s="78">
        <f t="shared" si="19"/>
        <v>0</v>
      </c>
      <c r="F89" s="78">
        <f t="shared" si="19"/>
        <v>0</v>
      </c>
      <c r="G89" s="78">
        <f t="shared" si="19"/>
        <v>0</v>
      </c>
      <c r="H89" s="78">
        <f t="shared" si="19"/>
        <v>0</v>
      </c>
      <c r="I89" s="78">
        <f t="shared" si="19"/>
        <v>0</v>
      </c>
      <c r="J89" s="78">
        <f t="shared" si="19"/>
        <v>0</v>
      </c>
      <c r="K89" s="78">
        <f t="shared" si="19"/>
        <v>0</v>
      </c>
      <c r="L89" s="78">
        <f t="shared" si="19"/>
        <v>0</v>
      </c>
      <c r="M89" s="78">
        <f t="shared" si="19"/>
        <v>0</v>
      </c>
      <c r="N89" s="78">
        <f t="shared" si="19"/>
        <v>0</v>
      </c>
      <c r="O89" s="78">
        <f t="shared" si="19"/>
        <v>0</v>
      </c>
      <c r="P89" s="68"/>
    </row>
    <row r="90" spans="1:16" x14ac:dyDescent="0.2">
      <c r="A90" s="68"/>
      <c r="B90" s="13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68"/>
    </row>
    <row r="91" spans="1:16" ht="15" customHeight="1" x14ac:dyDescent="0.2">
      <c r="A91" s="68"/>
      <c r="B91" s="70" t="s">
        <v>11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68"/>
    </row>
    <row r="92" spans="1:16" ht="14.25" x14ac:dyDescent="0.2">
      <c r="A92" s="72" t="s">
        <v>77</v>
      </c>
      <c r="B92" s="73"/>
      <c r="C92" s="79">
        <f t="shared" ref="C92:O92" si="20">C84+C89</f>
        <v>0</v>
      </c>
      <c r="D92" s="79">
        <f t="shared" si="20"/>
        <v>0</v>
      </c>
      <c r="E92" s="79">
        <f t="shared" si="20"/>
        <v>0</v>
      </c>
      <c r="F92" s="79">
        <f t="shared" si="20"/>
        <v>0</v>
      </c>
      <c r="G92" s="79">
        <f t="shared" si="20"/>
        <v>0</v>
      </c>
      <c r="H92" s="79">
        <f t="shared" si="20"/>
        <v>0</v>
      </c>
      <c r="I92" s="79">
        <f t="shared" si="20"/>
        <v>0</v>
      </c>
      <c r="J92" s="79">
        <f t="shared" si="20"/>
        <v>0</v>
      </c>
      <c r="K92" s="79">
        <f t="shared" si="20"/>
        <v>0</v>
      </c>
      <c r="L92" s="79">
        <f t="shared" si="20"/>
        <v>0</v>
      </c>
      <c r="M92" s="79">
        <f t="shared" si="20"/>
        <v>0</v>
      </c>
      <c r="N92" s="79">
        <f t="shared" si="20"/>
        <v>0</v>
      </c>
      <c r="O92" s="79">
        <f t="shared" si="20"/>
        <v>0</v>
      </c>
      <c r="P92" s="68"/>
    </row>
    <row r="93" spans="1:16" x14ac:dyDescent="0.2">
      <c r="A93" s="13"/>
      <c r="B93" s="13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13"/>
    </row>
    <row r="94" spans="1:16" ht="23.25" customHeight="1" x14ac:dyDescent="0.2">
      <c r="A94" s="81"/>
      <c r="B94" s="82" t="s">
        <v>78</v>
      </c>
      <c r="C94" s="83">
        <f t="shared" ref="C94:O94" si="21">C71+C92</f>
        <v>0</v>
      </c>
      <c r="D94" s="83">
        <f t="shared" si="21"/>
        <v>0</v>
      </c>
      <c r="E94" s="83">
        <f t="shared" si="21"/>
        <v>0</v>
      </c>
      <c r="F94" s="83">
        <f t="shared" si="21"/>
        <v>0</v>
      </c>
      <c r="G94" s="83">
        <f t="shared" si="21"/>
        <v>0</v>
      </c>
      <c r="H94" s="83">
        <f t="shared" si="21"/>
        <v>0</v>
      </c>
      <c r="I94" s="83">
        <f t="shared" si="21"/>
        <v>0</v>
      </c>
      <c r="J94" s="83">
        <f t="shared" si="21"/>
        <v>0</v>
      </c>
      <c r="K94" s="83">
        <f t="shared" si="21"/>
        <v>0</v>
      </c>
      <c r="L94" s="83">
        <f t="shared" si="21"/>
        <v>0</v>
      </c>
      <c r="M94" s="83">
        <f t="shared" si="21"/>
        <v>0</v>
      </c>
      <c r="N94" s="83">
        <f t="shared" si="21"/>
        <v>0</v>
      </c>
      <c r="O94" s="83">
        <f t="shared" si="21"/>
        <v>0</v>
      </c>
      <c r="P94" s="84"/>
    </row>
    <row r="95" spans="1:16" x14ac:dyDescent="0.2">
      <c r="A95" s="13"/>
      <c r="B95" s="13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13"/>
    </row>
  </sheetData>
  <mergeCells count="7">
    <mergeCell ref="E25:M26"/>
    <mergeCell ref="E23:M24"/>
    <mergeCell ref="D14:E14"/>
    <mergeCell ref="D15:E15"/>
    <mergeCell ref="D16:E16"/>
    <mergeCell ref="D17:E17"/>
    <mergeCell ref="D18:E18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rowBreaks count="1" manualBreakCount="1">
    <brk id="7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format subsidieaanvraag</vt:lpstr>
      <vt:lpstr>'format subsidieaanvraag'!Afdrukbereik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adeleeuw</dc:creator>
  <cp:lastModifiedBy>Karin Altena</cp:lastModifiedBy>
  <cp:lastPrinted>2023-02-02T07:53:48Z</cp:lastPrinted>
  <dcterms:created xsi:type="dcterms:W3CDTF">2012-01-24T11:59:18Z</dcterms:created>
  <dcterms:modified xsi:type="dcterms:W3CDTF">2025-04-01T09:30:30Z</dcterms:modified>
</cp:coreProperties>
</file>