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algemeen SL- cluster beleid\Subsidies\Subsidiejaarprogramma SMD 2023\"/>
    </mc:Choice>
  </mc:AlternateContent>
  <bookViews>
    <workbookView xWindow="120" yWindow="45" windowWidth="20730" windowHeight="11760" activeTab="2"/>
  </bookViews>
  <sheets>
    <sheet name="instellingsubsidies SJP-2023" sheetId="2" r:id="rId1"/>
    <sheet name="activiteitensubsidies SJP 2023" sheetId="5" r:id="rId2"/>
    <sheet name="Subsidies SMD 2023 buiten SJP" sheetId="4" r:id="rId3"/>
    <sheet name="indirecte subsidies APV 2023" sheetId="6" r:id="rId4"/>
  </sheets>
  <calcPr calcId="162913"/>
</workbook>
</file>

<file path=xl/calcChain.xml><?xml version="1.0" encoding="utf-8"?>
<calcChain xmlns="http://schemas.openxmlformats.org/spreadsheetml/2006/main">
  <c r="C51" i="6" l="1"/>
  <c r="B26" i="4" l="1"/>
  <c r="B20" i="4"/>
  <c r="B9" i="4"/>
  <c r="B29" i="4" s="1"/>
  <c r="E13" i="2" l="1"/>
  <c r="E34" i="2" l="1"/>
  <c r="E42" i="2"/>
  <c r="D128" i="5" l="1"/>
  <c r="D118" i="5"/>
  <c r="D98" i="5"/>
  <c r="D92" i="5"/>
  <c r="D84" i="5"/>
  <c r="D71" i="5"/>
  <c r="D65" i="5"/>
  <c r="D59" i="5"/>
  <c r="D40" i="5"/>
  <c r="D34" i="5"/>
  <c r="D23" i="5"/>
  <c r="D16" i="5"/>
  <c r="D131" i="5" l="1"/>
  <c r="E56" i="2" l="1"/>
  <c r="E22" i="2"/>
  <c r="E17" i="2"/>
  <c r="E57" i="2" l="1"/>
</calcChain>
</file>

<file path=xl/sharedStrings.xml><?xml version="1.0" encoding="utf-8"?>
<sst xmlns="http://schemas.openxmlformats.org/spreadsheetml/2006/main" count="519" uniqueCount="359">
  <si>
    <t>totaal</t>
  </si>
  <si>
    <t>Historische Vereniging Nieuwerkerk aan den IJssel</t>
  </si>
  <si>
    <t>Stichting Evenement</t>
  </si>
  <si>
    <t>Oranjevereniging Oud Verlaat</t>
  </si>
  <si>
    <t>Stichting Cultureel Netwerk Zuidplas (SCNZ)</t>
  </si>
  <si>
    <t>Stichting tot Instandhouding van De Vierkap</t>
  </si>
  <si>
    <t>Stichting Oranje Zevenhuizen</t>
  </si>
  <si>
    <t>Stichting Activiteiten Moordrecht</t>
  </si>
  <si>
    <t>Korfbalvereniging IJsselvogels</t>
  </si>
  <si>
    <t>TOTAAL</t>
  </si>
  <si>
    <t>subsidieontvanger</t>
  </si>
  <si>
    <t>hoogte verleende bedrag</t>
  </si>
  <si>
    <t>omschrijving aanvraag</t>
  </si>
  <si>
    <t>doel van de subsidie (welk nagestreefd effect)</t>
  </si>
  <si>
    <t>opmerkingen</t>
  </si>
  <si>
    <t>Bibliotheek De Groene Venen</t>
  </si>
  <si>
    <t>Stichting Dorpshuis Moerkapelle (Op Moer)</t>
  </si>
  <si>
    <t>Stichting Dorpshuis Zevenhuizen (Swanla)</t>
  </si>
  <si>
    <t>GGD Hollands Midden</t>
  </si>
  <si>
    <t>Versterken van ervaringskracht/ervaringsdeskundigheid en herstel mensen in de GGZ-doelgroep</t>
  </si>
  <si>
    <t>Jeugd</t>
  </si>
  <si>
    <t>Jeu de Boules Club Nieuwerkerk</t>
  </si>
  <si>
    <t>Voetbalvereniging Nieuwerkerk</t>
  </si>
  <si>
    <t>BCF</t>
  </si>
  <si>
    <t>MEE MH</t>
  </si>
  <si>
    <t>NPV</t>
  </si>
  <si>
    <t xml:space="preserve">Stichting Evenement </t>
  </si>
  <si>
    <t xml:space="preserve">Oranjevereniging Moordrecht </t>
  </si>
  <si>
    <t>HALT</t>
  </si>
  <si>
    <t>totaal instellingssubsidies</t>
  </si>
  <si>
    <t>Sinterklaasactiviteiten Zevenhuizen-Moerkapelle</t>
  </si>
  <si>
    <t>Cliëntondersteuning is beschikbaar in de gemeente Zuidplas, zoals bepaald in artikel 2.2.4 van de Wet maatschappelijke ondersteuning (Wmo) 2015.</t>
  </si>
  <si>
    <t>Onafhankelijke Cliëntondersteuning voor met name doelgroep GGZ</t>
  </si>
  <si>
    <t>Bieden van respijtzorg aan mantelzorgers, door inzet van zorgvrijwilligers</t>
  </si>
  <si>
    <t>Het muziekonderwijs is er voor alle inwoners van Zuidplas die zich muzikaal willen ontwikkelen</t>
  </si>
  <si>
    <t>De bibliotheek is er voor alle inwoners van Zuidplas voor informatie, educatie, leesplezier, cultuur en ontmoeting</t>
  </si>
  <si>
    <t>De dorpshuizen bieden aan alle inwoners van Zuidplas letterlijk de ruimte voor sportieve, sociale en/of culturele ontwikkeling</t>
  </si>
  <si>
    <t>Historische verenigingen en stichtingen zijn er voor alle inwoners van Zuidplas om kennis over te dragen over de geschiedenis van (een van de dorpen binnen) de gemeente</t>
  </si>
  <si>
    <t>instelling</t>
  </si>
  <si>
    <t>SAZ</t>
  </si>
  <si>
    <t>diverse activiteiten</t>
  </si>
  <si>
    <t>Parento</t>
  </si>
  <si>
    <t>Senioren Actief Zuidplas</t>
  </si>
  <si>
    <t>activiteitenprogramma</t>
  </si>
  <si>
    <t>Stichting Vier het Leven</t>
  </si>
  <si>
    <t>project 'samen uit, samen genieten'</t>
  </si>
  <si>
    <t>De Zonnebloem Nieuwerkerk aan den IJssel</t>
  </si>
  <si>
    <t>jaarlijks reisje</t>
  </si>
  <si>
    <t>SAR Zevenhuizen-Moerkapelle</t>
  </si>
  <si>
    <t>Ouderensoos Moordrecht</t>
  </si>
  <si>
    <t>Zonnebloem Moordrecht</t>
  </si>
  <si>
    <t xml:space="preserve">PCOB Nieuwerkerk aan den IJssel </t>
  </si>
  <si>
    <t>themamiddagen en cursus creatief</t>
  </si>
  <si>
    <t>SVO</t>
  </si>
  <si>
    <t>belangenbehartiging ouderen</t>
  </si>
  <si>
    <t>Vereniging EHBO Moordrecht</t>
  </si>
  <si>
    <t>Vereniging EHBO NadIJ</t>
  </si>
  <si>
    <t>St. Torenmuziek Moordrecht</t>
  </si>
  <si>
    <t>jaarprogramma</t>
  </si>
  <si>
    <t>Stichting Open Atelier</t>
  </si>
  <si>
    <t>Door Kunst Verkregen (DKV)</t>
  </si>
  <si>
    <t>Da Capo</t>
  </si>
  <si>
    <t>Stichting Jongerentheater Quint</t>
  </si>
  <si>
    <t>activiteit</t>
  </si>
  <si>
    <t>Oogstfeest</t>
  </si>
  <si>
    <t>Witte-Tent-Week</t>
  </si>
  <si>
    <t>Jeugdweek Moerkapelle</t>
  </si>
  <si>
    <t>TOTAAL VERLEEND</t>
  </si>
  <si>
    <t>Mensen met een beperking en hun mantelzorgers worden ondersteund en ontlast en kunnen daardoor meer en beter participeren aan de samenleving.</t>
  </si>
  <si>
    <t>Mensen met een beperking en ouderen participeren (zoveel mogelijk samen met niet-doelgroepen) aan de samenleving.</t>
  </si>
  <si>
    <t>De kennis en vaardigheid van EHBO is en blijft in Zuidplas op een zo hoog mogelijk niveau zodat de kans dat op benodigde momenten hulp kan worden geboden, zo groot mogelijk is.</t>
  </si>
  <si>
    <t>Sociaal recreatieve activiteiten in de wijk of buurt dragen bij aan het versterken van de  woon- en leefomgeving.</t>
  </si>
  <si>
    <t>Evenementen en volksfeesten dragen bij de aan de versterking van de woon- en leefomgeving en bevorderen de sociale cohesie binnen de dorpen van Zuidplas.</t>
  </si>
  <si>
    <t>Ruimte bieden aan voor nieuwe en/of eenmalige initiatieven binnen de lokale samenleving</t>
  </si>
  <si>
    <t>Er is (preventieve) hulp beschikbaar voor kinderen/jongeren in een kwetsbare positie</t>
  </si>
  <si>
    <t>Evenementen en herdenkingen in verband met Koningsdag, Dodenherdenking, Bevrijdingsdag en Sinterklaas(intocht) dragen bij aan de sociale cohesie en leefbaarheid binnen de lokale gemeenschap</t>
  </si>
  <si>
    <t>Mantelzorgers in de gemeente Zuidplas worden ondersteund en ontlast.</t>
  </si>
  <si>
    <t>Stichting Werk aan de Wereld</t>
  </si>
  <si>
    <t>tegemoetkoming huur en commissievergoeding koffie</t>
  </si>
  <si>
    <t xml:space="preserve">evenementenvergunning - ontheffing geluidhinder </t>
  </si>
  <si>
    <t>Brandweerdag</t>
  </si>
  <si>
    <t>Oranjevereniging Moordrecht</t>
  </si>
  <si>
    <t>Atletiek- en wandelvereniging De Kieviten</t>
  </si>
  <si>
    <t>SOORT ONTHEFFING / VERGUNNING</t>
  </si>
  <si>
    <t>LEGES</t>
  </si>
  <si>
    <t>EVENEMENT</t>
  </si>
  <si>
    <t>ORGANISATIE</t>
  </si>
  <si>
    <t>Verschillende dagdelen per week wordt inloop georganiseerd waar mensen zonder indicatie gebruik van kunnen maken</t>
  </si>
  <si>
    <t>Het uitvoeren van taken in het kader van de Wet Gemeentelijke Antidiscriminatievoorziening, voorlichting en preventie</t>
  </si>
  <si>
    <t>wijklunches</t>
  </si>
  <si>
    <t>Activiteiten SAZ-Ontspanning</t>
  </si>
  <si>
    <t>VOF Het Yogahuis</t>
  </si>
  <si>
    <t>Activiteiten SAZ-Inspanning</t>
  </si>
  <si>
    <t>OSS Be Fit</t>
  </si>
  <si>
    <t>ouderengym</t>
  </si>
  <si>
    <t>EHBO-vereniging Zevenhuizen</t>
  </si>
  <si>
    <t>(herhalings)lessen EHBO + aanwezigheid bij evenementen</t>
  </si>
  <si>
    <t>Avondvierdaagse Moordrecht</t>
  </si>
  <si>
    <t>Brandweer Hollands Midden</t>
  </si>
  <si>
    <t>Gereformeerde Gemeente Moerkapelle</t>
  </si>
  <si>
    <t>Jeu de Boules toernooi</t>
  </si>
  <si>
    <t xml:space="preserve">Jeugdweek Moerkapelle </t>
  </si>
  <si>
    <t>Kaarsjesavond</t>
  </si>
  <si>
    <t>Stichting Oogstfeest</t>
  </si>
  <si>
    <t>Sinterklaasintocht</t>
  </si>
  <si>
    <t>Commissie Intocht Sint Nicolaas</t>
  </si>
  <si>
    <t>Vlootschouw</t>
  </si>
  <si>
    <t>Hervormde Gemeente Nieuwerkerk aan den IJssel</t>
  </si>
  <si>
    <t>Witte Tent Week</t>
  </si>
  <si>
    <t>Hervormde gemeente Bethel Moordrecht</t>
  </si>
  <si>
    <t xml:space="preserve">Theater voor Iedereen </t>
  </si>
  <si>
    <t>avondvierdaagse</t>
  </si>
  <si>
    <t>Stichting KernKracht</t>
  </si>
  <si>
    <t>Stichting Cultuurvijver</t>
  </si>
  <si>
    <t>omschrijving</t>
  </si>
  <si>
    <t>De Klup</t>
  </si>
  <si>
    <t>KBO</t>
  </si>
  <si>
    <t xml:space="preserve">JBC Nieuwerkerk aan den IJssel </t>
  </si>
  <si>
    <t>Vereniging Ver Hitland</t>
  </si>
  <si>
    <t>Mensen met een beperking en ouderen participeren (zoveel mogelijk samen met niet-doelgroepen) aan de samenleving</t>
  </si>
  <si>
    <t>Mensen met een beperking en ouderen kunnen deelnemen aan speciaal op hen toegesneden bewegingsactiviteiten die hun algehele conditie bevorderen</t>
  </si>
  <si>
    <t>Mensen met een beperking en ouderen participeren (zoveel mogelijk samen met niet-doelgroepen) aan de samenleving en kunnen zo lang mogelijk in hun eigen leefomgeving blijven, waarbij het ondersteunen van de zelfredzaamheid en de participatie zo dicht mogelijk bij de inwoners zelf is belegd</t>
  </si>
  <si>
    <t>Er worden activiteiten georganiseerd die aansluiten op de wensen van kinderen en jongeren en die een meerwaarde leveren op het reeds aanwezige voorzieningenniveau in de dorpen</t>
  </si>
  <si>
    <t>Scholen voor Voortgezet Onderwijs in Zuidplas</t>
  </si>
  <si>
    <t>Voorleesexpres, gefinancierd uit de OnderwijsAchterstands-Beleids (OAB-) gelden</t>
  </si>
  <si>
    <t>Middelen worden ingezet bij Stichting KernKracht, Reakt en GGZ Rivierduinen</t>
  </si>
  <si>
    <t>Stichting Vluchtelingenwerk</t>
  </si>
  <si>
    <t>Zorg&amp;Ondersteuning en Participatie</t>
  </si>
  <si>
    <t>De subsidie is verleend op basis van een afspraken uit het verleden (meerjaarlijkse subsidie tot en met uiterlijk 2019)</t>
  </si>
  <si>
    <t>(gemeentelijke bijdrage aan een voorziening  om) het mogelijk (te) maken dat inwoners van Zuidplas ook in de laatste periode van hun leven nog zo passend mogelijk kunnen participeren</t>
  </si>
  <si>
    <t>Jaarlijks budget voor de jongerenadviesraad, opgenomen in de gemeentebegroting</t>
  </si>
  <si>
    <t>Een half jaar lang komt een vrijwilliger bij een gezin thuis om voor te lezen en taalspelletjes te doen om taalachterstand te bestrijden.</t>
  </si>
  <si>
    <t>Jongerenraad</t>
  </si>
  <si>
    <t xml:space="preserve">Het bevorderen van een kansrijke start/kansengelijkheid en  voorkomen dat peuters met een achterstand aan school beginnen. </t>
  </si>
  <si>
    <t>evenementenvergunning</t>
  </si>
  <si>
    <t>A.R.S.R. Skadi</t>
  </si>
  <si>
    <t>Rottebokaal</t>
  </si>
  <si>
    <t>Hervormde Gemeente Moerkapelle</t>
  </si>
  <si>
    <t>Zendingsrommelmarkt</t>
  </si>
  <si>
    <t>Lionsclub Zevenhuizen</t>
  </si>
  <si>
    <t>Stichting Wedstrijden Laga</t>
  </si>
  <si>
    <t>Avondvierdaagse Nieuwerkerk aan den IJssel</t>
  </si>
  <si>
    <t>Zuid-Hollandse Roeibond</t>
  </si>
  <si>
    <t xml:space="preserve">Westelijke Regatta </t>
  </si>
  <si>
    <t>Evenementenvergunning</t>
  </si>
  <si>
    <t>Ontheffing geluidhinder</t>
  </si>
  <si>
    <t>beleidsparticipatie van jongeren</t>
  </si>
  <si>
    <t>What'sNekzt Jongerencoaching</t>
  </si>
  <si>
    <t>Stichting Molen Kortenoord</t>
  </si>
  <si>
    <t>Integratietoernooi</t>
  </si>
  <si>
    <t>Ontmoeting van Senioren</t>
  </si>
  <si>
    <t>Ondersteuning: o.a. Vervoer, Klusservice</t>
  </si>
  <si>
    <t xml:space="preserve"> aanbod aan gezinnen uit Zuidplas</t>
  </si>
  <si>
    <t xml:space="preserve"> aanbod aan kinderen uit Zuidplas</t>
  </si>
  <si>
    <t>Stichting Orgelcultuur Zuidplas</t>
  </si>
  <si>
    <t>J&amp;J-activiteiten</t>
  </si>
  <si>
    <t>Stichting ActiviteitenClub 't Puntje Moerkapelle</t>
  </si>
  <si>
    <t>instelling(en)</t>
  </si>
  <si>
    <t>2.1 Algemeen Sociaal Domein</t>
  </si>
  <si>
    <t>2.1.1 Onafhankelijke Cliëntondersteuning</t>
  </si>
  <si>
    <t>Subtotaal 2.1 Algemeen Sociaal Domein</t>
  </si>
  <si>
    <t>2.2 Werk&amp;inkomen en Inburgering</t>
  </si>
  <si>
    <t>2.2.1 Integratiebevorderende activiteiten voor mensen met een achterstand a.g.v. niet-Nlse achtergrond</t>
  </si>
  <si>
    <t>2.2.2 Coachingsaanbod voor jongeren t.a.v. aansluiting onderwijs-arbeidsmarkt</t>
  </si>
  <si>
    <t>Subtotaal 2.2 Werk en inkomen</t>
  </si>
  <si>
    <t>2.3 Jeugd</t>
  </si>
  <si>
    <t>MEE MH (IVH+Down-team)</t>
  </si>
  <si>
    <t>Subtotaal 2.3 Jeugd</t>
  </si>
  <si>
    <t>2.4.1 Discriminatie-meldpunt</t>
  </si>
  <si>
    <t>Stichting IDb</t>
  </si>
  <si>
    <t>2.4.2 Mantelzorgondersteuning en -waardering</t>
  </si>
  <si>
    <t>Vertroetel je Ouders (SaaM)</t>
  </si>
  <si>
    <t>2.4.3 Algemeen toegankelijke inloop/dagbesteding</t>
  </si>
  <si>
    <t>Koffie Enzo</t>
  </si>
  <si>
    <t>voor de algemeen toegankelijke inloop/dagbesteding gezamenlijk geldt een vast jaarlijks budget van € 50.000</t>
  </si>
  <si>
    <t>Gemiva</t>
  </si>
  <si>
    <t>Beth San</t>
  </si>
  <si>
    <t>Zevenster</t>
  </si>
  <si>
    <t>3.1.4 Buurtbemiddeling</t>
  </si>
  <si>
    <t>Subtotaal 2.4 Maatschappelijke ondersteuning</t>
  </si>
  <si>
    <t>3.1 Sport, Multifunctionele accommodaties en Wijk- en buurtwerk</t>
  </si>
  <si>
    <t>3.1.1 Binnensportaccommodaties</t>
  </si>
  <si>
    <t>Sportstichting Zuidplas</t>
  </si>
  <si>
    <t>3.1.2 Buiten(sport)accommodaties</t>
  </si>
  <si>
    <t>Buitensportverenigingen, scouting e.a. met 90%-subsidie-regeling</t>
  </si>
  <si>
    <t>3.1.3 Multifunctionele accommodaties/dorpshuizen</t>
  </si>
  <si>
    <t>Stichting Kwadraad</t>
  </si>
  <si>
    <t>Subtotaal 3.1 Sport, Multifunctionele accommodaties en Wijk- en buurtwerk</t>
  </si>
  <si>
    <t>3.3 Cultuur en Evenementen</t>
  </si>
  <si>
    <t>MOZ-art</t>
  </si>
  <si>
    <t>Stichting Moerkapels Oranje</t>
  </si>
  <si>
    <t>Subtotaal 3.3 Cultuur en Evenementen</t>
  </si>
  <si>
    <t>paragraaf uitvoeringsregeling/werksoort</t>
  </si>
  <si>
    <t>Mensen met een achterstand als gevolg van hun niet-Nederlandse achtergrond zijn geïntegreerd in de samenleving (van Zuidplas)</t>
  </si>
  <si>
    <t>a. Onafhankelijke Cliëntondersteuning                       b. Servicebureau                      c. Voorlichting doelgroepen (NAH/ASS/LVB)</t>
  </si>
  <si>
    <t>a. Integrale Vroeghulp en b. Down-poli</t>
  </si>
  <si>
    <t>trajecten voor jongeren in Zuidplas</t>
  </si>
  <si>
    <t>1. Waarborgen van de toegankelijkheid van de antidiscriminatie voorziening en zorgdragen voor een effectieve afwikkeling van klachten, 2. Vergroting van de weerbaarheid tegen discriminatie en obstakels die sociale inclusie van individuen en groepen belemmeren, 3. Versterking van de infrastructuur voor een gebundelde aanpak van discriminatie en sociale uitsluiting.</t>
  </si>
  <si>
    <t>Met algemene inloopvoorzieningen wordt ingezet op (één van) de volgende doelen:
• inwoners kunnen langer thuis blijven wonen;
• er is sprake van inzet en/of scholing van mensen met een uitkering; 
• er wordt een kleiner beroep op formele zorg gedaan;
• er wordt gebruik gemaakt van collectieve ‘wijkdiensten’;
• eenzaamheid wordt voorkomen/verminderd/bestreden.</t>
  </si>
  <si>
    <t>De zwembaden, sporthallen en gymzalen zijn er voor alle inwoners van Zuidplas die zich sportief willen ontwikkelen en/of voor recreatief gebruik. Sportstimulering en samenwerking van sportverenigingen</t>
  </si>
  <si>
    <t>Buitensport(accommodaties) is/zijn er voor alle inwoners in Zuidplas die zich sportief willen ontwikkelen en/of voor recreatief gebruik</t>
  </si>
  <si>
    <t>De methode buurtbemiddeling draagt bij aan het vergroten van de leefbaarheid in de buurt en voorkomt dat problemen tussen buren escaleren.</t>
  </si>
  <si>
    <t>Bieden van respijtzorg aan mantelzorgers, door inzet van betaalde zorgkrachten</t>
  </si>
  <si>
    <t>1.3 Incidentele subsidies</t>
  </si>
  <si>
    <t>2.2.3 en 2.2.4 Subsidies voor activiteiten t.b.v. mensen met een minium-inkomen</t>
  </si>
  <si>
    <t>Nonfoodbank Gouda e.o. (2.2.3)</t>
  </si>
  <si>
    <t>Stichting Cupcakes for kids (2.2.4)</t>
  </si>
  <si>
    <t>2.3.5 Jeugdactiviteiten</t>
  </si>
  <si>
    <t>2.4.5 algemene Wmo-diensten aangeboden door vrijwilligers(organisaties)</t>
  </si>
  <si>
    <t>2.4.6 Deelnamebevorderende activiteiten voor doelgroepen</t>
  </si>
  <si>
    <t xml:space="preserve"> </t>
  </si>
  <si>
    <t>Stichting WeZoDo Zuid-Holland</t>
  </si>
  <si>
    <t>2.4.7 Algemene belangenbehartiging doelgroepen ouderen/mensen met een beperking</t>
  </si>
  <si>
    <t>2.4.8 Voorlichting doelgroepen</t>
  </si>
  <si>
    <t>2.4.9 Gezondheidsbevorderende activiteiten doelgroepen</t>
  </si>
  <si>
    <t>yoga voor mensen met reuma</t>
  </si>
  <si>
    <t>Raadhuispleintoernooi</t>
  </si>
  <si>
    <t>2.4.10 EHBO-verenigingen</t>
  </si>
  <si>
    <t>3.1.6 Wijk- en buurtverenigingen</t>
  </si>
  <si>
    <t>3.3.8 Culturele verenigingen of stichtingen</t>
  </si>
  <si>
    <t>voorstellingen in november</t>
  </si>
  <si>
    <t>3.3.9 Evenementen en volksfeesten</t>
  </si>
  <si>
    <t>nwoners van Zuidplas worden in staat gesteld om zich op cultureel gebied te ontwikkelen (actief en passief)</t>
  </si>
  <si>
    <t>Mensen met een minimuminkomen worden ondersteund door vrijwilligersinitiatieven</t>
  </si>
  <si>
    <t>Het coachen van jongeren en jongvolwassenen (16-27 jaar) met als doel deze inwoners te activeren zodat zij teruggaan naar school of een betaalde baan vinden</t>
  </si>
  <si>
    <t>Aanbod hulptrajecten in het kader van voortijdig schoolverlaten</t>
  </si>
  <si>
    <t>2.4 Maatschappelijke ondersteuning</t>
  </si>
  <si>
    <t>Het cultureel netwerk is er om culturele uitingen in de dorpen te inventariseren, stimuleren en te coördineren</t>
  </si>
  <si>
    <t>Cultuureducatie stimuleert tot nadenken vanuit nieuwsgierigheid en verwondering en legt daarmee een fundament voor de culturele ontwikkeling van kinderen.</t>
  </si>
  <si>
    <t>In de gemeentebegroting in 2.4</t>
  </si>
  <si>
    <t>Met het Hospice Elim is afgesproken dat er huishoudelijke hulp geleverd wordt aan het Hospice die door de gemeente wordt bekostigd. Dit kan niet op basis van een reguliere Wmo-maatwerkvoorziening/beschikking omdat het geen zorg is die direct aan ciiënten gekoppeid wordt.
Het college heeft op 17 november 2020 ingestemd met 15 uur per week huishoudelijke hulp aan  Hospice-Elim per 1 februari 2021.
De zorgaanbieder mag maximaal het tarief in rekening brengen zoals dit regionaal in de contracten voor hulp bij het huishouden is vastgelegd en zij kunnen dit maandelijks rechtstreeks bij de gemeente middels een separate factuur declareren.</t>
  </si>
  <si>
    <t xml:space="preserve">evenementenvergunning </t>
  </si>
  <si>
    <r>
      <t xml:space="preserve">Instellingssubsidies Sociaal Domein </t>
    </r>
    <r>
      <rPr>
        <sz val="12"/>
        <color theme="1"/>
        <rFont val="Arial"/>
        <family val="2"/>
      </rPr>
      <t>(ASV Zuidplas 2016 + Uitvoeringsregeling Subsidies Sociaal en Maatschappelijk Domein 2022),</t>
    </r>
  </si>
  <si>
    <t>zie Subsidiejaarprogramma Sociaal en Maatschappelijk Domein 2022</t>
  </si>
  <si>
    <t>2.3.1 Activiteiten specifiek gericht op kwetsbare jeugd/jongeren</t>
  </si>
  <si>
    <t>3.3.1 Muziekonderwijs</t>
  </si>
  <si>
    <t>3.3.2 Bibliotheekwerk</t>
  </si>
  <si>
    <t>3.3.3 Cultuureducatie en -participatie</t>
  </si>
  <si>
    <t>3.3.4 Cultuurhistorische activiteiten</t>
  </si>
  <si>
    <t>3.3.5 Evenementen en herdenkingen</t>
  </si>
  <si>
    <t>Stichting MOZ-Art</t>
  </si>
  <si>
    <t>Badmintonvereniging Zevenhuizen</t>
  </si>
  <si>
    <t>seniorenbadminton</t>
  </si>
  <si>
    <t>Protestantse gemeente De Stroom</t>
  </si>
  <si>
    <t>kunstexpositie</t>
  </si>
  <si>
    <t>Kamerorkest MH</t>
  </si>
  <si>
    <t>Shantykoor 't Kraaiennest</t>
  </si>
  <si>
    <t>familie-donateursdag</t>
  </si>
  <si>
    <t>OpenMonumentenDag (samenwerkingsverband)</t>
  </si>
  <si>
    <t>Oogstfeest in Zevenhuizen</t>
  </si>
  <si>
    <t>Overig</t>
  </si>
  <si>
    <t>bijdragen voor peuteropvang aan ouders zonder KOT</t>
  </si>
  <si>
    <t>facilteren bezoek aan peuterspeelzaal van peuters wiens ouders geen KOT ontvangen</t>
  </si>
  <si>
    <t>pakket 'aanvullende diensten' GGD/CJG (waaronder logopedische screening i.v.m. Voorschoolse Educatie)</t>
  </si>
  <si>
    <t>Kindgebonden financiering VVE vanuit SPUK GOAB</t>
  </si>
  <si>
    <t>Met het Hospice IJsselthuis is al enkele jaren de afspraak dat er huishoudelijke hulp geleverd wordt aan het Hospice die door de gemeente wordt bekostigd. Dit kan niet op basis van een reguliere Wmo-maatwerkvoorziening/beschikking omdat het geen zorg is die direct aan ciiënten gekoppeld wordt. De zorgaanbieder mag maximaal het tarief in rekening brengen zoals dit regionaal in de contracten voor hulp bij het huishouden is vastgelegd en zij kunnen dit maandelijks rechtstreeks bij de gemeente middels een separate factuur declareren.</t>
  </si>
  <si>
    <t>onbdersteuning jeugd en gezinnen (waaronder monitoring VVE-resultaten)</t>
  </si>
  <si>
    <t>logopedische screening om VVE-resultaten te monitoren: € 44.096</t>
  </si>
  <si>
    <t>Peuters uit Zuidplas, via kinderopvangorganisaties (VVE-aanbieders)</t>
  </si>
  <si>
    <t>Stichtnig Oranje Zevenhuizen</t>
  </si>
  <si>
    <t xml:space="preserve">Lampionenoptocht </t>
  </si>
  <si>
    <t>Koningdag Nieuwerkerk aan den Ijssel</t>
  </si>
  <si>
    <t>Koningsdag Moordrecht</t>
  </si>
  <si>
    <t>Koningsdag Zevenhuizen</t>
  </si>
  <si>
    <t xml:space="preserve">Koningsdag Moerkapelle </t>
  </si>
  <si>
    <t>Dodenherdenking</t>
  </si>
  <si>
    <t xml:space="preserve">Damen Raceroei Regatta </t>
  </si>
  <si>
    <t>evenementenvergunning - ontheffing geluidhinder - ontheffing alcoholwet</t>
  </si>
  <si>
    <t>A.L.S.R.V. Asopos de Vliet</t>
  </si>
  <si>
    <t>Northwave Regatta</t>
  </si>
  <si>
    <t>Stichting Trekkertrekkie</t>
  </si>
  <si>
    <t>Trekkertrekkie</t>
  </si>
  <si>
    <t xml:space="preserve">Atletiek en wandelvereniing De Kieviten </t>
  </si>
  <si>
    <t>Midzomeravondloop</t>
  </si>
  <si>
    <t>Wageningse Studenten Roeivereniging Argo</t>
  </si>
  <si>
    <t>Argo Sprint</t>
  </si>
  <si>
    <t xml:space="preserve">Gemeentedag (bijeenkomst met kerkelijke gemeenteleden) </t>
  </si>
  <si>
    <t>Gravenfair;</t>
  </si>
  <si>
    <t>Fair</t>
  </si>
  <si>
    <t>evenementenvergunning - ontheffing alcoholwet</t>
  </si>
  <si>
    <t>evenementenvergunning - ontheffing geluidhinder - ontheffing aloholwet</t>
  </si>
  <si>
    <t>Commissie NK Kano Sprint</t>
  </si>
  <si>
    <t>NK Kano Sprint</t>
  </si>
  <si>
    <t>evenementenvergunning - ontheffing geluidhinder</t>
  </si>
  <si>
    <t>Stichting Dada / Stichting KTMCO</t>
  </si>
  <si>
    <t>Onbeperkt op Weg</t>
  </si>
  <si>
    <t>Rottemerenloop</t>
  </si>
  <si>
    <t xml:space="preserve">Harmonie Kunst na de Arbeid </t>
  </si>
  <si>
    <t>Muziekoptreden</t>
  </si>
  <si>
    <t>BIZ Het Oude Dorp</t>
  </si>
  <si>
    <t>Ontheffing Alcoholwet artikel 35</t>
  </si>
  <si>
    <t xml:space="preserve">Met JOS wordt laagdrempelig, in de directe omgeving van het kind op tijd gesignaleerd en hulp geboden aan kinderen, hun leraren/mentoren en ouders om zo verergering van problematiek te voorkomen. </t>
  </si>
  <si>
    <t>Indirecte subsidies APV (geen kosten in rekening gebracht bij ontheffingen/vergunningen) 2023</t>
  </si>
  <si>
    <t>Subsidieregister gemeente Zuidplas 2023</t>
  </si>
  <si>
    <r>
      <t xml:space="preserve">Activiteitensubsidies Sociaal Domein </t>
    </r>
    <r>
      <rPr>
        <sz val="12"/>
        <rFont val="Arial"/>
        <family val="2"/>
      </rPr>
      <t>(ASV Zuidplas 2016 + Uitvoeringsregeling Subsidies Sociaal en Maatschappelijk Domein 2023),</t>
    </r>
  </si>
  <si>
    <t>zie Subsidiejaarprogramma Sociaal en Maatschappelijk Domein 2023</t>
  </si>
  <si>
    <r>
      <t xml:space="preserve">2. 'Subsidies' Sociaal Domein </t>
    </r>
    <r>
      <rPr>
        <sz val="12"/>
        <color theme="1"/>
        <rFont val="Arial"/>
        <family val="2"/>
      </rPr>
      <t>- los van Subsidiejaarprogramma SMD 2023</t>
    </r>
  </si>
  <si>
    <t>2.1.2 Crisisdienst (BBK) Jeugd en Wmo</t>
  </si>
  <si>
    <t>2.1.3 Maatschappelijke begeleiding bij opleggen Tijdelijk Huisverbod</t>
  </si>
  <si>
    <t xml:space="preserve">Kwadraad zal in 2023 nog een aanvullende subsidieaanvraag indienen als de kosten voor de pilot huisverboden in beeld zijn.  </t>
  </si>
  <si>
    <t>Bijdrage Zuidplas 2023</t>
  </si>
  <si>
    <t>Stichting Humanitas</t>
  </si>
  <si>
    <t>In ontwikkeling, Scouting Nieuwerkerk aan den IJssel (€ 13.048) en TC Nieuwerkerk aan den IJssel (€ 18.000) zijn de eerste instellingen die hier gebruik van gaat maken. Overige verenigingen opgenomen voor € 25.800. NB bij scouting: dit is op basis van een voorlopig bedrag, de onderhandelingen over de nieuwe overeenkomst lopen nog</t>
  </si>
  <si>
    <t>Michel Kreder Coaching</t>
  </si>
  <si>
    <t>Fietstechniektrainingen</t>
  </si>
  <si>
    <t>Stichting Dorpshuis Zevenhuizen</t>
  </si>
  <si>
    <t>jubileumactiviteiten 50 jarig bestaan 2023/2024, deel 2023</t>
  </si>
  <si>
    <t>muzikale activiteiten voor ouderen</t>
  </si>
  <si>
    <t>Theater voor Iedereen</t>
  </si>
  <si>
    <t xml:space="preserve">Uitvoering 4 mei </t>
  </si>
  <si>
    <t xml:space="preserve">Zangactiviteiten voor ouderen </t>
  </si>
  <si>
    <t>Shantykoor Moordrecht</t>
  </si>
  <si>
    <t>jubileumactiviteiten</t>
  </si>
  <si>
    <t>PKN Bethel-gemeente Moordrecht</t>
  </si>
  <si>
    <t>Stichting De Vierkap</t>
  </si>
  <si>
    <t>J&amp;J-activiteiten in Oud Verlaat 2023</t>
  </si>
  <si>
    <t>Speeltuinvereniging IJsselkids</t>
  </si>
  <si>
    <t>Jubileumdag (15-jarig bestaan)</t>
  </si>
  <si>
    <t>Epic Youth</t>
  </si>
  <si>
    <t>Move it Zuidplas</t>
  </si>
  <si>
    <t>SeniorenUitbus Zuidplas</t>
  </si>
  <si>
    <t>Stichting Vrienden van de Meander</t>
  </si>
  <si>
    <t>10 muzikale avonden voor bewoners en omwonenden</t>
  </si>
  <si>
    <t>startsubsidie Maatjes op Maat</t>
  </si>
  <si>
    <t>VIP (Stichting ZO!)</t>
  </si>
  <si>
    <t>verleend subsidie-bedrag</t>
  </si>
  <si>
    <t>verleend bedrag 2023</t>
  </si>
  <si>
    <t>Zorgpartners Midden-Holland/TANDEM</t>
  </si>
  <si>
    <t>Samen Oplopen</t>
  </si>
  <si>
    <t>Moordrecht Klassiek</t>
  </si>
  <si>
    <t>Stichting Ars Musica</t>
  </si>
  <si>
    <t xml:space="preserve">Zuidplas Muziekfestival </t>
  </si>
  <si>
    <t xml:space="preserve">Bekoorlijk Zevenhuizen </t>
  </si>
  <si>
    <t>Zevenhuizense IJsclub</t>
  </si>
  <si>
    <t>Snertwandeling</t>
  </si>
  <si>
    <t>Stichting Rotte Dam Loop</t>
  </si>
  <si>
    <t>Rotte Dam Loop (18 juni 2023)</t>
  </si>
  <si>
    <t>Regionale collectieve preventie GGZ</t>
  </si>
  <si>
    <t>De colleges van de gemeenten in de regio Midden-Holland voeren sinds 2007 gezamenlijk de collectieve preventie GGZ in het kader van de Wet maatschappelijke ondersteuning (Wmo) uit. Jaarlijks worden door de gemeente Gouda subsidies verstrekt ten behoeve van deze regionale voorzieningen. Het college van Gouda treedt daartoe als subsidieverstrekker op ter uitvoering van de mede op het college Zuidplas rustende Wmo-verplichtingen.</t>
  </si>
  <si>
    <t>Hospice IJsselThuis (maximaal te declaren bedrag)</t>
  </si>
  <si>
    <t>Hulp bij Huishouden t.w.v. 52 wkn x 20 uur x € 32,40/uur</t>
  </si>
  <si>
    <t>Hospice Elim (maximaal te declareren bedrag)</t>
  </si>
  <si>
    <t>Hulp bij Huishouden t.w.v. 52 wkn x 15 uur x € 32,40/uur</t>
  </si>
  <si>
    <t>Jeugdhulp op School (JOS) op scholen voor VO</t>
  </si>
  <si>
    <t>In 2021 is voor het uitvoeren van JOS regionaal een contact aangegaan voor 5 jaar. De subsidie loopt tot 21-06-2026.</t>
  </si>
  <si>
    <t>Zevenhuizensche Ijsclub</t>
  </si>
  <si>
    <t xml:space="preserve">Snertwandeltocht </t>
  </si>
  <si>
    <t>evenmentenvergunning</t>
  </si>
  <si>
    <t>Natuurijsbaan</t>
  </si>
  <si>
    <t>Sportevenement</t>
  </si>
  <si>
    <t>Kofferbakverkoop</t>
  </si>
  <si>
    <t>Rommelmarktcommissie Hervormde Kerk</t>
  </si>
  <si>
    <t>Rommelmarkt</t>
  </si>
  <si>
    <t>Avondvierdaagse Zevenhuizen</t>
  </si>
  <si>
    <t>DE ONDERSTAANDE AANVRAGEN VOOR EVENEMENTEN ZIJN NOG NIET VERGUND OF ER IS UBERHAUPT NOG GEEN AANVRAAG ONTVANGEN</t>
  </si>
  <si>
    <t>OF EN WELKE AANVRAGEN VOOR EVENEMENTEN ER NOG MEER DE KOMENDE WEKEN EN MAANDEN BINNENKOMEN IS NU NOG NIET AAN TE GEVEN</t>
  </si>
  <si>
    <t>Zorgmies 't Groene Hart</t>
  </si>
  <si>
    <t>Zorgmies Rotterdam</t>
  </si>
  <si>
    <t>de aanbieders van SaaM werken op declaratiebasis en kunnen in totaal declareren tot een maximum subsidiebedrag van € 90.000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</si>
</sst>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 #,##0_ ;_ &quot;€&quot;\ * \-#,##0_ ;_ &quot;€&quot;\ * &quot;-&quot;_ ;_ @_ "/>
    <numFmt numFmtId="164" formatCode="&quot;€&quot;\ #,##0_-"/>
    <numFmt numFmtId="165" formatCode="&quot;€&quot;\ #,##0"/>
    <numFmt numFmtId="166" formatCode="dd/mm/yy;@"/>
    <numFmt numFmtId="167" formatCode="&quot;€&quot;\ #,##0.00"/>
  </numFmts>
  <fonts count="27">
    <font>
      <sz val="10"/>
      <name val="Arial"/>
    </font>
    <font>
      <sz val="10"/>
      <color theme="1"/>
      <name val="Arial"/>
      <family val="2"/>
    </font>
    <font>
      <sz val="8"/>
      <name val="Arial"/>
      <family val="2"/>
    </font>
    <font>
      <sz val="10"/>
      <name val="Arial"/>
      <family val="2"/>
    </font>
    <font>
      <b/>
      <sz val="8"/>
      <name val="Arial"/>
      <family val="2"/>
    </font>
    <font>
      <i/>
      <sz val="10"/>
      <name val="Arial"/>
      <family val="2"/>
    </font>
    <font>
      <i/>
      <sz val="8"/>
      <name val="Arial"/>
      <family val="2"/>
    </font>
    <font>
      <b/>
      <sz val="12"/>
      <name val="Arial"/>
      <family val="2"/>
    </font>
    <font>
      <b/>
      <sz val="12"/>
      <color theme="1"/>
      <name val="Arial"/>
      <family val="2"/>
    </font>
    <font>
      <sz val="8"/>
      <color theme="1"/>
      <name val="Arial"/>
      <family val="2"/>
    </font>
    <font>
      <b/>
      <sz val="14"/>
      <name val="Arial"/>
      <family val="2"/>
    </font>
    <font>
      <b/>
      <sz val="10"/>
      <color theme="1"/>
      <name val="Arial"/>
      <family val="2"/>
    </font>
    <font>
      <b/>
      <sz val="8"/>
      <color theme="1"/>
      <name val="Arial"/>
      <family val="2"/>
    </font>
    <font>
      <b/>
      <sz val="16"/>
      <color theme="1"/>
      <name val="Arial"/>
      <family val="2"/>
    </font>
    <font>
      <sz val="12"/>
      <color theme="1"/>
      <name val="Arial"/>
      <family val="2"/>
    </font>
    <font>
      <b/>
      <sz val="10"/>
      <color theme="0"/>
      <name val="Arial"/>
      <family val="2"/>
    </font>
    <font>
      <b/>
      <sz val="8"/>
      <color theme="0"/>
      <name val="Arial"/>
      <family val="2"/>
    </font>
    <font>
      <sz val="10"/>
      <color theme="0"/>
      <name val="Arial"/>
      <family val="2"/>
    </font>
    <font>
      <sz val="12"/>
      <name val="Arial"/>
      <family val="2"/>
    </font>
    <font>
      <b/>
      <i/>
      <sz val="8"/>
      <name val="Arial"/>
      <family val="2"/>
    </font>
    <font>
      <sz val="8"/>
      <color theme="0"/>
      <name val="Arial"/>
      <family val="2"/>
    </font>
    <font>
      <b/>
      <sz val="8"/>
      <color rgb="FFFF0000"/>
      <name val="Arial"/>
      <family val="2"/>
    </font>
    <font>
      <sz val="8"/>
      <color rgb="FFFF0000"/>
      <name val="Arial"/>
      <family val="2"/>
    </font>
    <font>
      <i/>
      <sz val="8"/>
      <color theme="0" tint="-0.499984740745262"/>
      <name val="Arial"/>
      <family val="2"/>
    </font>
    <font>
      <sz val="8"/>
      <color theme="1" tint="0.499984740745262"/>
      <name val="Arial"/>
      <family val="2"/>
    </font>
    <font>
      <u/>
      <sz val="10"/>
      <color theme="1"/>
      <name val="Arial"/>
      <family val="2"/>
    </font>
    <font>
      <b/>
      <sz val="10"/>
      <name val="Arial"/>
      <family val="2"/>
    </font>
  </fonts>
  <fills count="2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9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CCC"/>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s>
  <cellStyleXfs count="2">
    <xf numFmtId="0" fontId="0" fillId="0" borderId="0"/>
    <xf numFmtId="0" fontId="3" fillId="0" borderId="0"/>
  </cellStyleXfs>
  <cellXfs count="421">
    <xf numFmtId="0" fontId="0" fillId="0" borderId="0" xfId="0"/>
    <xf numFmtId="0" fontId="4" fillId="0" borderId="0" xfId="0" applyFont="1" applyFill="1" applyBorder="1" applyAlignment="1">
      <alignment vertical="top" wrapText="1"/>
    </xf>
    <xf numFmtId="0" fontId="0" fillId="0" borderId="0" xfId="0" applyAlignment="1">
      <alignment vertical="center"/>
    </xf>
    <xf numFmtId="0" fontId="3" fillId="0" borderId="0" xfId="0" applyFont="1" applyAlignment="1">
      <alignment vertical="center"/>
    </xf>
    <xf numFmtId="0" fontId="9" fillId="0" borderId="1" xfId="0" applyFont="1" applyFill="1" applyBorder="1" applyAlignment="1">
      <alignment horizontal="left" vertical="center" wrapText="1"/>
    </xf>
    <xf numFmtId="165" fontId="4" fillId="0" borderId="0" xfId="0" applyNumberFormat="1" applyFont="1" applyFill="1" applyBorder="1" applyAlignment="1">
      <alignment horizontal="right" vertical="top" wrapText="1"/>
    </xf>
    <xf numFmtId="0" fontId="2" fillId="0" borderId="0" xfId="0" applyFont="1" applyFill="1" applyBorder="1" applyAlignment="1">
      <alignment vertical="center" wrapText="1"/>
    </xf>
    <xf numFmtId="2" fontId="9"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165" fontId="2" fillId="2" borderId="1" xfId="0" applyNumberFormat="1" applyFont="1" applyFill="1" applyBorder="1" applyAlignment="1">
      <alignment horizontal="right" vertical="center"/>
    </xf>
    <xf numFmtId="0" fontId="2" fillId="6" borderId="1" xfId="0" applyFont="1" applyFill="1" applyBorder="1" applyAlignment="1">
      <alignment vertical="center" wrapText="1"/>
    </xf>
    <xf numFmtId="0" fontId="2" fillId="4" borderId="2" xfId="0" applyFont="1" applyFill="1" applyBorder="1" applyAlignment="1">
      <alignment vertical="center" wrapText="1"/>
    </xf>
    <xf numFmtId="0" fontId="2" fillId="4" borderId="1" xfId="0" applyFont="1" applyFill="1" applyBorder="1" applyAlignment="1">
      <alignment vertical="center" wrapText="1"/>
    </xf>
    <xf numFmtId="0" fontId="2" fillId="7" borderId="1" xfId="0" applyFont="1" applyFill="1" applyBorder="1" applyAlignment="1">
      <alignment vertical="center" wrapText="1"/>
    </xf>
    <xf numFmtId="0" fontId="2" fillId="5" borderId="1" xfId="0" applyFont="1" applyFill="1" applyBorder="1" applyAlignment="1">
      <alignment vertical="center" wrapText="1"/>
    </xf>
    <xf numFmtId="0" fontId="2" fillId="9" borderId="1" xfId="0" applyFont="1" applyFill="1" applyBorder="1" applyAlignment="1">
      <alignment vertical="center" wrapText="1"/>
    </xf>
    <xf numFmtId="0" fontId="2" fillId="9" borderId="1" xfId="0" applyFont="1" applyFill="1" applyBorder="1" applyAlignment="1">
      <alignment horizontal="left" vertical="center" wrapText="1"/>
    </xf>
    <xf numFmtId="0" fontId="2" fillId="9" borderId="1" xfId="0" applyFont="1" applyFill="1" applyBorder="1" applyAlignment="1">
      <alignment vertical="center"/>
    </xf>
    <xf numFmtId="0" fontId="16" fillId="3" borderId="1" xfId="0" applyFont="1" applyFill="1" applyBorder="1" applyAlignment="1">
      <alignment vertical="center" wrapText="1"/>
    </xf>
    <xf numFmtId="165" fontId="2" fillId="0" borderId="0" xfId="0" applyNumberFormat="1" applyFont="1" applyFill="1" applyBorder="1" applyAlignment="1">
      <alignment horizontal="right" vertical="center"/>
    </xf>
    <xf numFmtId="0" fontId="2" fillId="0" borderId="0" xfId="0" applyFont="1" applyFill="1" applyBorder="1" applyAlignment="1">
      <alignment vertical="center"/>
    </xf>
    <xf numFmtId="165" fontId="2" fillId="0" borderId="0" xfId="0" applyNumberFormat="1" applyFont="1" applyFill="1" applyBorder="1" applyAlignment="1">
      <alignment vertical="center"/>
    </xf>
    <xf numFmtId="165" fontId="2" fillId="0" borderId="0" xfId="0" applyNumberFormat="1" applyFont="1" applyFill="1" applyBorder="1" applyAlignment="1">
      <alignment horizontal="right" vertical="center" wrapText="1"/>
    </xf>
    <xf numFmtId="0" fontId="0" fillId="0" borderId="0" xfId="0" applyFill="1" applyBorder="1" applyAlignment="1">
      <alignment vertical="center"/>
    </xf>
    <xf numFmtId="0" fontId="3" fillId="0" borderId="0" xfId="0" applyFont="1" applyFill="1" applyBorder="1" applyAlignment="1">
      <alignment vertical="center"/>
    </xf>
    <xf numFmtId="0" fontId="2" fillId="10" borderId="1" xfId="0" applyFont="1" applyFill="1" applyBorder="1" applyAlignment="1">
      <alignment vertical="center" wrapText="1"/>
    </xf>
    <xf numFmtId="0" fontId="13" fillId="0" borderId="0" xfId="0" applyFont="1" applyFill="1" applyAlignment="1">
      <alignment vertical="center"/>
    </xf>
    <xf numFmtId="165" fontId="10" fillId="0" borderId="0" xfId="0" applyNumberFormat="1" applyFont="1" applyFill="1" applyAlignment="1">
      <alignment vertical="center"/>
    </xf>
    <xf numFmtId="0" fontId="10" fillId="0" borderId="0" xfId="0" applyFont="1" applyAlignment="1">
      <alignment vertical="center"/>
    </xf>
    <xf numFmtId="0" fontId="0" fillId="0" borderId="0" xfId="0" applyFill="1" applyAlignment="1">
      <alignment vertical="center"/>
    </xf>
    <xf numFmtId="165" fontId="2" fillId="0" borderId="0" xfId="0" applyNumberFormat="1" applyFont="1" applyFill="1" applyAlignment="1">
      <alignment vertical="center"/>
    </xf>
    <xf numFmtId="0" fontId="8" fillId="0" borderId="0" xfId="0" applyFont="1"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12" fillId="0" borderId="0" xfId="0" applyFont="1" applyFill="1" applyBorder="1" applyAlignment="1">
      <alignment vertical="center"/>
    </xf>
    <xf numFmtId="0" fontId="4" fillId="0" borderId="0" xfId="0" applyFont="1" applyFill="1" applyBorder="1" applyAlignment="1">
      <alignment vertical="center" wrapText="1"/>
    </xf>
    <xf numFmtId="165" fontId="4" fillId="0" borderId="0" xfId="0" applyNumberFormat="1" applyFont="1" applyFill="1" applyBorder="1" applyAlignment="1">
      <alignment horizontal="right" vertical="center" wrapText="1"/>
    </xf>
    <xf numFmtId="2" fontId="0" fillId="0" borderId="0" xfId="0" applyNumberFormat="1" applyFill="1" applyBorder="1" applyAlignment="1">
      <alignment vertical="center" wrapText="1"/>
    </xf>
    <xf numFmtId="0" fontId="11" fillId="0" borderId="0" xfId="0" applyFont="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165" fontId="4" fillId="0" borderId="0" xfId="0"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0" fontId="5" fillId="0" borderId="0" xfId="0" applyFont="1" applyAlignment="1">
      <alignment vertical="center"/>
    </xf>
    <xf numFmtId="0" fontId="0" fillId="0" borderId="0" xfId="0" applyBorder="1" applyAlignment="1">
      <alignment vertical="center"/>
    </xf>
    <xf numFmtId="164" fontId="2" fillId="0" borderId="0" xfId="0" applyNumberFormat="1" applyFont="1" applyFill="1" applyBorder="1" applyAlignment="1">
      <alignment horizontal="right" vertical="center"/>
    </xf>
    <xf numFmtId="164" fontId="2" fillId="0" borderId="0" xfId="0" applyNumberFormat="1" applyFont="1" applyFill="1" applyBorder="1" applyAlignment="1">
      <alignment vertical="center"/>
    </xf>
    <xf numFmtId="0" fontId="7" fillId="0" borderId="0" xfId="0" applyFont="1" applyFill="1" applyBorder="1" applyAlignment="1">
      <alignment vertical="center"/>
    </xf>
    <xf numFmtId="165" fontId="7" fillId="0" borderId="0" xfId="0" applyNumberFormat="1" applyFont="1" applyFill="1" applyBorder="1" applyAlignment="1">
      <alignment vertical="center"/>
    </xf>
    <xf numFmtId="0" fontId="7" fillId="0" borderId="0" xfId="0" applyFont="1" applyAlignment="1">
      <alignment vertical="center"/>
    </xf>
    <xf numFmtId="165" fontId="2" fillId="0" borderId="0" xfId="0" applyNumberFormat="1" applyFont="1" applyAlignment="1">
      <alignment vertical="center"/>
    </xf>
    <xf numFmtId="164" fontId="7" fillId="0" borderId="0" xfId="0" applyNumberFormat="1" applyFont="1" applyAlignment="1">
      <alignment vertical="center"/>
    </xf>
    <xf numFmtId="2" fontId="2" fillId="0" borderId="0" xfId="0" applyNumberFormat="1" applyFont="1" applyAlignment="1">
      <alignment vertical="center" wrapText="1"/>
    </xf>
    <xf numFmtId="164" fontId="2" fillId="0" borderId="0" xfId="0" applyNumberFormat="1" applyFont="1" applyAlignment="1">
      <alignment vertical="center"/>
    </xf>
    <xf numFmtId="0" fontId="3" fillId="0" borderId="0" xfId="0" applyFont="1" applyAlignment="1">
      <alignment vertical="center" wrapText="1"/>
    </xf>
    <xf numFmtId="0" fontId="4" fillId="4" borderId="1" xfId="0" applyFont="1" applyFill="1" applyBorder="1" applyAlignment="1">
      <alignment vertical="center" wrapText="1"/>
    </xf>
    <xf numFmtId="0" fontId="0" fillId="0" borderId="0" xfId="0" applyFill="1" applyAlignment="1">
      <alignment vertical="center" wrapText="1"/>
    </xf>
    <xf numFmtId="0" fontId="7" fillId="0" borderId="0" xfId="0" applyFont="1" applyAlignment="1">
      <alignment vertical="center" wrapText="1"/>
    </xf>
    <xf numFmtId="0" fontId="0" fillId="0" borderId="0" xfId="0" applyAlignment="1">
      <alignment vertical="center" wrapText="1"/>
    </xf>
    <xf numFmtId="165" fontId="2" fillId="0" borderId="0" xfId="0" applyNumberFormat="1" applyFont="1"/>
    <xf numFmtId="0" fontId="4" fillId="12" borderId="12" xfId="0" applyFont="1" applyFill="1" applyBorder="1" applyAlignment="1">
      <alignment vertical="top" wrapText="1"/>
    </xf>
    <xf numFmtId="165" fontId="4" fillId="12" borderId="5" xfId="0" applyNumberFormat="1" applyFont="1" applyFill="1" applyBorder="1" applyAlignment="1">
      <alignment horizontal="right" vertical="top" wrapText="1"/>
    </xf>
    <xf numFmtId="0" fontId="4" fillId="12" borderId="13" xfId="0" applyFont="1" applyFill="1" applyBorder="1" applyAlignment="1">
      <alignment vertical="top" wrapText="1"/>
    </xf>
    <xf numFmtId="0" fontId="4" fillId="4" borderId="12" xfId="0" applyFont="1" applyFill="1" applyBorder="1" applyAlignment="1">
      <alignment vertical="top" wrapText="1"/>
    </xf>
    <xf numFmtId="165" fontId="4" fillId="4" borderId="5" xfId="0" applyNumberFormat="1" applyFont="1" applyFill="1" applyBorder="1" applyAlignment="1">
      <alignment horizontal="right" vertical="top" wrapText="1"/>
    </xf>
    <xf numFmtId="0" fontId="2" fillId="0" borderId="14" xfId="0" applyFont="1" applyFill="1" applyBorder="1" applyAlignment="1">
      <alignment vertical="top" wrapText="1"/>
    </xf>
    <xf numFmtId="165" fontId="2" fillId="0" borderId="14" xfId="0" applyNumberFormat="1" applyFont="1" applyFill="1" applyBorder="1" applyAlignment="1">
      <alignment horizontal="right" vertical="top" wrapText="1"/>
    </xf>
    <xf numFmtId="0" fontId="2" fillId="0" borderId="12" xfId="0" applyFont="1" applyFill="1" applyBorder="1" applyAlignment="1">
      <alignment vertical="top" wrapText="1"/>
    </xf>
    <xf numFmtId="165" fontId="2" fillId="0" borderId="15" xfId="0" applyNumberFormat="1" applyFont="1" applyFill="1" applyBorder="1" applyAlignment="1">
      <alignment horizontal="right" vertical="top" wrapText="1"/>
    </xf>
    <xf numFmtId="165" fontId="2" fillId="0" borderId="12" xfId="0" applyNumberFormat="1" applyFont="1" applyFill="1" applyBorder="1" applyAlignment="1">
      <alignment horizontal="right" vertical="top" wrapText="1"/>
    </xf>
    <xf numFmtId="0" fontId="4" fillId="4" borderId="8" xfId="0" applyFont="1" applyFill="1" applyBorder="1" applyAlignment="1">
      <alignment vertical="top" wrapText="1"/>
    </xf>
    <xf numFmtId="165" fontId="4" fillId="4" borderId="12" xfId="0" applyNumberFormat="1" applyFont="1" applyFill="1" applyBorder="1" applyAlignment="1">
      <alignment horizontal="right" vertical="top" wrapText="1"/>
    </xf>
    <xf numFmtId="165" fontId="4" fillId="4" borderId="15" xfId="0" applyNumberFormat="1" applyFont="1" applyFill="1" applyBorder="1" applyAlignment="1">
      <alignment horizontal="right" vertical="top" wrapText="1"/>
    </xf>
    <xf numFmtId="0" fontId="4" fillId="4" borderId="17" xfId="0" applyFont="1" applyFill="1" applyBorder="1" applyAlignment="1">
      <alignment vertical="top" wrapText="1"/>
    </xf>
    <xf numFmtId="0" fontId="4" fillId="4" borderId="13" xfId="0" applyFont="1" applyFill="1" applyBorder="1" applyAlignment="1">
      <alignment vertical="top" wrapText="1"/>
    </xf>
    <xf numFmtId="165" fontId="4" fillId="4" borderId="14" xfId="0" applyNumberFormat="1" applyFont="1" applyFill="1" applyBorder="1" applyAlignment="1">
      <alignment horizontal="right" vertical="top" wrapText="1"/>
    </xf>
    <xf numFmtId="165" fontId="4" fillId="4" borderId="18" xfId="0" applyNumberFormat="1" applyFont="1" applyFill="1" applyBorder="1" applyAlignment="1">
      <alignment horizontal="right" vertical="top" wrapText="1"/>
    </xf>
    <xf numFmtId="0" fontId="2" fillId="0" borderId="15" xfId="0" applyFont="1" applyFill="1" applyBorder="1" applyAlignment="1">
      <alignment horizontal="left" vertical="top" wrapText="1"/>
    </xf>
    <xf numFmtId="0" fontId="2" fillId="0" borderId="12" xfId="0" applyFont="1" applyFill="1" applyBorder="1" applyAlignment="1">
      <alignment horizontal="left" vertical="top" wrapText="1"/>
    </xf>
    <xf numFmtId="0" fontId="4" fillId="0" borderId="0" xfId="0" applyFont="1" applyBorder="1" applyAlignment="1">
      <alignment vertical="top" wrapText="1"/>
    </xf>
    <xf numFmtId="0" fontId="2" fillId="0" borderId="17" xfId="0" applyFont="1" applyFill="1" applyBorder="1" applyAlignment="1">
      <alignment horizontal="left" vertical="top" wrapText="1"/>
    </xf>
    <xf numFmtId="165" fontId="2" fillId="0" borderId="17" xfId="0" applyNumberFormat="1" applyFont="1" applyFill="1" applyBorder="1" applyAlignment="1">
      <alignment horizontal="right" vertical="top" wrapText="1"/>
    </xf>
    <xf numFmtId="0" fontId="4" fillId="11" borderId="5" xfId="0" applyFont="1" applyFill="1" applyBorder="1" applyAlignment="1">
      <alignment vertical="top" wrapText="1"/>
    </xf>
    <xf numFmtId="165" fontId="4" fillId="11" borderId="5" xfId="0" applyNumberFormat="1" applyFont="1" applyFill="1" applyBorder="1" applyAlignment="1">
      <alignment horizontal="right" vertical="top" wrapText="1"/>
    </xf>
    <xf numFmtId="0" fontId="2" fillId="0" borderId="13" xfId="0" applyFont="1" applyFill="1" applyBorder="1" applyAlignment="1">
      <alignment vertical="top" wrapText="1"/>
    </xf>
    <xf numFmtId="165" fontId="4" fillId="11" borderId="14" xfId="0" applyNumberFormat="1" applyFont="1" applyFill="1" applyBorder="1" applyAlignment="1">
      <alignment horizontal="right" vertical="top" wrapText="1"/>
    </xf>
    <xf numFmtId="0" fontId="7" fillId="0" borderId="0" xfId="0" applyFont="1" applyAlignment="1">
      <alignment wrapText="1"/>
    </xf>
    <xf numFmtId="165" fontId="7" fillId="0" borderId="0" xfId="0" applyNumberFormat="1" applyFont="1"/>
    <xf numFmtId="42" fontId="0" fillId="0" borderId="0" xfId="0" applyNumberFormat="1"/>
    <xf numFmtId="0" fontId="0" fillId="0" borderId="0" xfId="0" applyAlignment="1">
      <alignment horizontal="right" vertical="center"/>
    </xf>
    <xf numFmtId="0" fontId="3" fillId="0" borderId="0" xfId="0" applyFont="1" applyFill="1" applyAlignment="1">
      <alignment horizontal="right" vertical="center"/>
    </xf>
    <xf numFmtId="0" fontId="15" fillId="3" borderId="1" xfId="0" applyFont="1" applyFill="1" applyBorder="1" applyAlignment="1">
      <alignment horizontal="right" vertical="center"/>
    </xf>
    <xf numFmtId="0" fontId="3" fillId="0" borderId="0" xfId="0" applyFont="1" applyAlignment="1">
      <alignment horizontal="right" vertical="center"/>
    </xf>
    <xf numFmtId="165" fontId="15" fillId="3" borderId="1" xfId="0" applyNumberFormat="1" applyFont="1" applyFill="1" applyBorder="1" applyAlignment="1">
      <alignment horizontal="right" vertical="center"/>
    </xf>
    <xf numFmtId="0" fontId="15" fillId="3" borderId="1" xfId="0" applyFont="1" applyFill="1" applyBorder="1" applyAlignment="1">
      <alignment vertical="center" wrapText="1"/>
    </xf>
    <xf numFmtId="0" fontId="15" fillId="3" borderId="1" xfId="0" applyFont="1" applyFill="1" applyBorder="1" applyAlignment="1">
      <alignment vertical="center"/>
    </xf>
    <xf numFmtId="0" fontId="16" fillId="3" borderId="1" xfId="0" applyFont="1" applyFill="1" applyBorder="1" applyAlignment="1">
      <alignment vertical="center"/>
    </xf>
    <xf numFmtId="0" fontId="17" fillId="3" borderId="1" xfId="0" applyFont="1" applyFill="1" applyBorder="1" applyAlignment="1">
      <alignment vertical="center"/>
    </xf>
    <xf numFmtId="0" fontId="20" fillId="3" borderId="1" xfId="0" applyFont="1" applyFill="1" applyBorder="1" applyAlignment="1">
      <alignment vertical="center"/>
    </xf>
    <xf numFmtId="0" fontId="12" fillId="14" borderId="1" xfId="0" applyFont="1" applyFill="1" applyBorder="1" applyAlignment="1">
      <alignment vertical="center" wrapText="1"/>
    </xf>
    <xf numFmtId="165" fontId="12" fillId="14" borderId="1" xfId="0" applyNumberFormat="1" applyFont="1" applyFill="1" applyBorder="1" applyAlignment="1">
      <alignment horizontal="right" vertical="center" wrapText="1"/>
    </xf>
    <xf numFmtId="0" fontId="12" fillId="14" borderId="1" xfId="0" applyFont="1" applyFill="1" applyBorder="1" applyAlignment="1">
      <alignment horizontal="left" vertical="center" wrapText="1"/>
    </xf>
    <xf numFmtId="0" fontId="12" fillId="14" borderId="1" xfId="0" applyFont="1" applyFill="1" applyBorder="1" applyAlignment="1">
      <alignment vertical="center"/>
    </xf>
    <xf numFmtId="0" fontId="4" fillId="14" borderId="1" xfId="0" applyFont="1" applyFill="1" applyBorder="1" applyAlignment="1">
      <alignment vertical="center" wrapText="1"/>
    </xf>
    <xf numFmtId="165" fontId="4" fillId="14" borderId="1" xfId="0" applyNumberFormat="1" applyFont="1" applyFill="1" applyBorder="1" applyAlignment="1">
      <alignment horizontal="right" vertical="center" wrapText="1"/>
    </xf>
    <xf numFmtId="2" fontId="0" fillId="14" borderId="1" xfId="0" applyNumberFormat="1" applyFill="1" applyBorder="1" applyAlignment="1">
      <alignment vertical="center" wrapText="1"/>
    </xf>
    <xf numFmtId="0" fontId="12" fillId="4" borderId="1" xfId="0" applyFont="1" applyFill="1" applyBorder="1" applyAlignment="1">
      <alignment vertical="center" wrapText="1"/>
    </xf>
    <xf numFmtId="165" fontId="12" fillId="4" borderId="1" xfId="0" applyNumberFormat="1" applyFont="1" applyFill="1" applyBorder="1" applyAlignment="1">
      <alignment horizontal="right" vertical="center" wrapText="1"/>
    </xf>
    <xf numFmtId="0" fontId="12" fillId="4" borderId="1" xfId="0" applyFont="1" applyFill="1" applyBorder="1" applyAlignment="1">
      <alignment horizontal="left" vertical="center" wrapText="1"/>
    </xf>
    <xf numFmtId="0" fontId="12" fillId="4" borderId="1" xfId="0" applyFont="1" applyFill="1" applyBorder="1" applyAlignment="1">
      <alignment vertical="center"/>
    </xf>
    <xf numFmtId="165" fontId="4" fillId="4" borderId="1" xfId="0" applyNumberFormat="1" applyFont="1" applyFill="1" applyBorder="1" applyAlignment="1">
      <alignment horizontal="right" vertical="center" wrapText="1"/>
    </xf>
    <xf numFmtId="2" fontId="0" fillId="4" borderId="1" xfId="0" applyNumberFormat="1" applyFill="1" applyBorder="1" applyAlignment="1">
      <alignment vertical="center" wrapText="1"/>
    </xf>
    <xf numFmtId="0" fontId="3" fillId="0" borderId="0" xfId="0" applyFont="1" applyFill="1" applyBorder="1"/>
    <xf numFmtId="0" fontId="3" fillId="0" borderId="0" xfId="0" applyFont="1" applyBorder="1"/>
    <xf numFmtId="0" fontId="2" fillId="0" borderId="15" xfId="0" applyFont="1" applyFill="1" applyBorder="1" applyAlignment="1">
      <alignment vertical="center" wrapText="1"/>
    </xf>
    <xf numFmtId="0" fontId="2" fillId="0" borderId="14" xfId="0" applyFont="1" applyFill="1" applyBorder="1" applyAlignment="1">
      <alignment vertical="center" wrapText="1"/>
    </xf>
    <xf numFmtId="165" fontId="2" fillId="0" borderId="14" xfId="0" applyNumberFormat="1" applyFont="1" applyFill="1" applyBorder="1" applyAlignment="1">
      <alignment horizontal="right" vertical="center" wrapText="1"/>
    </xf>
    <xf numFmtId="0" fontId="2" fillId="0" borderId="16" xfId="0" applyFont="1" applyFill="1" applyBorder="1" applyAlignment="1">
      <alignment vertical="center" wrapText="1"/>
    </xf>
    <xf numFmtId="0" fontId="2" fillId="0" borderId="12" xfId="0" applyFont="1" applyFill="1" applyBorder="1" applyAlignment="1">
      <alignment vertical="center" wrapText="1"/>
    </xf>
    <xf numFmtId="165" fontId="2" fillId="0" borderId="12" xfId="0" applyNumberFormat="1" applyFont="1" applyFill="1" applyBorder="1" applyAlignment="1">
      <alignment horizontal="right" vertical="center" wrapText="1"/>
    </xf>
    <xf numFmtId="165" fontId="2" fillId="0" borderId="15" xfId="0" applyNumberFormat="1" applyFont="1" applyFill="1" applyBorder="1" applyAlignment="1">
      <alignment horizontal="right" vertical="center" wrapText="1"/>
    </xf>
    <xf numFmtId="0" fontId="2" fillId="0" borderId="5" xfId="0" applyFont="1" applyFill="1" applyBorder="1" applyAlignment="1">
      <alignment vertical="center" wrapText="1"/>
    </xf>
    <xf numFmtId="0" fontId="2" fillId="0" borderId="17" xfId="0" applyFont="1" applyFill="1" applyBorder="1"/>
    <xf numFmtId="165" fontId="2" fillId="0" borderId="18" xfId="0" applyNumberFormat="1" applyFont="1" applyFill="1" applyBorder="1"/>
    <xf numFmtId="0" fontId="0" fillId="0" borderId="0" xfId="0" applyFill="1" applyBorder="1" applyAlignment="1">
      <alignment vertical="center" wrapText="1"/>
    </xf>
    <xf numFmtId="0" fontId="2" fillId="10" borderId="2" xfId="0" applyFont="1" applyFill="1" applyBorder="1" applyAlignment="1">
      <alignment vertical="center" wrapText="1"/>
    </xf>
    <xf numFmtId="0" fontId="8" fillId="0" borderId="0" xfId="0" applyFont="1" applyFill="1" applyAlignment="1">
      <alignment vertical="center" wrapText="1"/>
    </xf>
    <xf numFmtId="0" fontId="0" fillId="0" borderId="0" xfId="0" applyAlignment="1">
      <alignment vertical="center" wrapText="1"/>
    </xf>
    <xf numFmtId="0" fontId="3" fillId="0" borderId="0" xfId="0" applyFont="1"/>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165" fontId="2" fillId="0" borderId="1" xfId="0" applyNumberFormat="1" applyFont="1" applyFill="1" applyBorder="1" applyAlignment="1">
      <alignment horizontal="right" vertical="center" wrapText="1"/>
    </xf>
    <xf numFmtId="0" fontId="11" fillId="0" borderId="0" xfId="0" applyFont="1" applyFill="1" applyAlignment="1">
      <alignment vertical="center"/>
    </xf>
    <xf numFmtId="0" fontId="5" fillId="0" borderId="0" xfId="0" applyFont="1" applyFill="1" applyAlignment="1">
      <alignment vertical="center"/>
    </xf>
    <xf numFmtId="165" fontId="16" fillId="3" borderId="1" xfId="0" applyNumberFormat="1" applyFont="1" applyFill="1" applyBorder="1" applyAlignment="1">
      <alignment horizontal="right" vertical="center" wrapText="1"/>
    </xf>
    <xf numFmtId="0" fontId="16" fillId="3" borderId="9" xfId="0" applyFont="1" applyFill="1" applyBorder="1" applyAlignment="1">
      <alignment horizontal="center" vertical="center" wrapText="1"/>
    </xf>
    <xf numFmtId="0" fontId="4" fillId="16" borderId="10" xfId="0" applyFont="1" applyFill="1" applyBorder="1" applyAlignment="1">
      <alignment vertical="center" wrapText="1"/>
    </xf>
    <xf numFmtId="0" fontId="2" fillId="16" borderId="11" xfId="0" applyFont="1" applyFill="1" applyBorder="1" applyAlignment="1">
      <alignment vertical="center"/>
    </xf>
    <xf numFmtId="165" fontId="2" fillId="16" borderId="11" xfId="0" applyNumberFormat="1" applyFont="1" applyFill="1" applyBorder="1" applyAlignment="1">
      <alignment vertical="center"/>
    </xf>
    <xf numFmtId="0" fontId="2" fillId="16" borderId="6" xfId="0" applyFont="1" applyFill="1" applyBorder="1" applyAlignment="1">
      <alignment vertical="center"/>
    </xf>
    <xf numFmtId="0" fontId="2" fillId="12" borderId="1" xfId="0" applyFont="1" applyFill="1" applyBorder="1" applyAlignment="1">
      <alignment vertical="center" wrapText="1"/>
    </xf>
    <xf numFmtId="165" fontId="2" fillId="12" borderId="1" xfId="0" applyNumberFormat="1" applyFont="1" applyFill="1" applyBorder="1" applyAlignment="1">
      <alignment vertical="center" wrapText="1"/>
    </xf>
    <xf numFmtId="0" fontId="2" fillId="12" borderId="2" xfId="0" applyFont="1" applyFill="1" applyBorder="1" applyAlignment="1">
      <alignment vertical="center" wrapText="1"/>
    </xf>
    <xf numFmtId="165" fontId="2" fillId="12" borderId="2" xfId="0" applyNumberFormat="1" applyFont="1" applyFill="1" applyBorder="1" applyAlignment="1">
      <alignment vertical="center" wrapText="1"/>
    </xf>
    <xf numFmtId="165" fontId="19" fillId="16" borderId="1" xfId="0" applyNumberFormat="1" applyFont="1" applyFill="1" applyBorder="1" applyAlignment="1">
      <alignment vertical="center" wrapText="1"/>
    </xf>
    <xf numFmtId="0" fontId="23" fillId="16" borderId="1" xfId="0" applyFont="1" applyFill="1" applyBorder="1" applyAlignment="1">
      <alignment vertical="center" wrapText="1"/>
    </xf>
    <xf numFmtId="165" fontId="4" fillId="15" borderId="1" xfId="0" applyNumberFormat="1" applyFont="1" applyFill="1" applyBorder="1" applyAlignment="1">
      <alignment vertical="center" wrapText="1"/>
    </xf>
    <xf numFmtId="0" fontId="2" fillId="15" borderId="1" xfId="0" applyFont="1" applyFill="1" applyBorder="1" applyAlignment="1">
      <alignment vertical="center" wrapText="1"/>
    </xf>
    <xf numFmtId="0" fontId="2" fillId="13" borderId="1" xfId="0" applyFont="1" applyFill="1" applyBorder="1" applyAlignment="1">
      <alignment vertical="center" wrapText="1"/>
    </xf>
    <xf numFmtId="165" fontId="2" fillId="13" borderId="1" xfId="0" applyNumberFormat="1" applyFont="1" applyFill="1" applyBorder="1" applyAlignment="1">
      <alignment horizontal="right" vertical="center" wrapText="1"/>
    </xf>
    <xf numFmtId="0" fontId="2" fillId="13" borderId="1" xfId="0" applyFont="1" applyFill="1" applyBorder="1" applyAlignment="1">
      <alignment horizontal="left" vertical="center" wrapText="1"/>
    </xf>
    <xf numFmtId="165" fontId="19" fillId="15" borderId="1" xfId="0" applyNumberFormat="1" applyFont="1" applyFill="1" applyBorder="1" applyAlignment="1">
      <alignment vertical="center" wrapText="1"/>
    </xf>
    <xf numFmtId="0" fontId="23" fillId="15" borderId="1" xfId="0" applyFont="1" applyFill="1" applyBorder="1" applyAlignment="1">
      <alignment vertical="center" wrapText="1"/>
    </xf>
    <xf numFmtId="0" fontId="4" fillId="8" borderId="10" xfId="0" applyFont="1" applyFill="1" applyBorder="1" applyAlignment="1">
      <alignment vertical="center" wrapText="1"/>
    </xf>
    <xf numFmtId="0" fontId="4" fillId="8" borderId="11" xfId="0" applyFont="1" applyFill="1" applyBorder="1" applyAlignment="1">
      <alignment vertical="center" wrapText="1"/>
    </xf>
    <xf numFmtId="165" fontId="4" fillId="8" borderId="11" xfId="0" applyNumberFormat="1" applyFont="1" applyFill="1" applyBorder="1" applyAlignment="1">
      <alignment vertical="center" wrapText="1"/>
    </xf>
    <xf numFmtId="0" fontId="4" fillId="8" borderId="6" xfId="0" applyFont="1" applyFill="1" applyBorder="1" applyAlignment="1">
      <alignment vertical="center" wrapText="1"/>
    </xf>
    <xf numFmtId="165" fontId="2" fillId="9" borderId="1" xfId="0" applyNumberFormat="1" applyFont="1" applyFill="1" applyBorder="1" applyAlignment="1">
      <alignment vertical="center"/>
    </xf>
    <xf numFmtId="0" fontId="21" fillId="9" borderId="1" xfId="0" applyFont="1" applyFill="1" applyBorder="1" applyAlignment="1">
      <alignment vertical="center" wrapText="1"/>
    </xf>
    <xf numFmtId="0" fontId="19" fillId="8" borderId="10" xfId="0" applyFont="1" applyFill="1" applyBorder="1" applyAlignment="1">
      <alignment vertical="center" wrapText="1"/>
    </xf>
    <xf numFmtId="0" fontId="19" fillId="8" borderId="11" xfId="0" applyFont="1" applyFill="1" applyBorder="1" applyAlignment="1">
      <alignment vertical="center" wrapText="1"/>
    </xf>
    <xf numFmtId="0" fontId="19" fillId="8" borderId="6" xfId="0" applyFont="1" applyFill="1" applyBorder="1" applyAlignment="1">
      <alignment vertical="center" wrapText="1"/>
    </xf>
    <xf numFmtId="165" fontId="19" fillId="8" borderId="1" xfId="0" applyNumberFormat="1" applyFont="1" applyFill="1" applyBorder="1" applyAlignment="1">
      <alignment vertical="center" wrapText="1"/>
    </xf>
    <xf numFmtId="0" fontId="19" fillId="8" borderId="1" xfId="0" applyFont="1" applyFill="1" applyBorder="1" applyAlignment="1">
      <alignment vertical="center" wrapText="1"/>
    </xf>
    <xf numFmtId="165" fontId="4" fillId="6" borderId="11" xfId="0" applyNumberFormat="1" applyFont="1" applyFill="1" applyBorder="1" applyAlignment="1">
      <alignment vertical="center" wrapText="1"/>
    </xf>
    <xf numFmtId="0" fontId="22" fillId="4" borderId="1" xfId="0" applyFont="1" applyFill="1" applyBorder="1" applyAlignment="1">
      <alignment vertical="center" wrapText="1"/>
    </xf>
    <xf numFmtId="165" fontId="2" fillId="4" borderId="1" xfId="0" applyNumberFormat="1" applyFont="1" applyFill="1" applyBorder="1" applyAlignment="1">
      <alignment vertical="center" wrapText="1"/>
    </xf>
    <xf numFmtId="0" fontId="2" fillId="4" borderId="4" xfId="0" applyFont="1" applyFill="1" applyBorder="1" applyAlignment="1">
      <alignment vertical="center" wrapText="1"/>
    </xf>
    <xf numFmtId="165" fontId="2" fillId="4" borderId="4" xfId="0" applyNumberFormat="1" applyFont="1" applyFill="1" applyBorder="1" applyAlignment="1">
      <alignment vertical="center" wrapText="1"/>
    </xf>
    <xf numFmtId="0" fontId="2" fillId="17" borderId="1" xfId="0" applyFont="1" applyFill="1" applyBorder="1" applyAlignment="1">
      <alignment vertical="center" wrapText="1"/>
    </xf>
    <xf numFmtId="165" fontId="2" fillId="17" borderId="1" xfId="0" applyNumberFormat="1" applyFont="1" applyFill="1" applyBorder="1" applyAlignment="1">
      <alignment horizontal="right" vertical="center"/>
    </xf>
    <xf numFmtId="165" fontId="19" fillId="6" borderId="1" xfId="0" applyNumberFormat="1" applyFont="1" applyFill="1" applyBorder="1" applyAlignment="1">
      <alignment vertical="center" wrapText="1"/>
    </xf>
    <xf numFmtId="0" fontId="23" fillId="6" borderId="1" xfId="0" applyFont="1" applyFill="1" applyBorder="1" applyAlignment="1">
      <alignment vertical="center" wrapText="1"/>
    </xf>
    <xf numFmtId="0" fontId="4" fillId="5" borderId="10" xfId="0" applyFont="1" applyFill="1" applyBorder="1" applyAlignment="1">
      <alignment vertical="center" wrapText="1"/>
    </xf>
    <xf numFmtId="0" fontId="4" fillId="5" borderId="11" xfId="0" applyFont="1" applyFill="1" applyBorder="1" applyAlignment="1">
      <alignment vertical="center" wrapText="1"/>
    </xf>
    <xf numFmtId="0" fontId="2" fillId="17" borderId="2" xfId="0" applyFont="1" applyFill="1" applyBorder="1" applyAlignment="1">
      <alignment vertical="center" wrapText="1"/>
    </xf>
    <xf numFmtId="0" fontId="22" fillId="17" borderId="1" xfId="0" applyFont="1" applyFill="1" applyBorder="1" applyAlignment="1">
      <alignment vertical="center" wrapText="1"/>
    </xf>
    <xf numFmtId="0" fontId="2" fillId="17" borderId="1" xfId="0" applyFont="1" applyFill="1" applyBorder="1" applyAlignment="1">
      <alignment horizontal="left" vertical="center" wrapText="1"/>
    </xf>
    <xf numFmtId="165" fontId="2" fillId="17" borderId="2" xfId="0" applyNumberFormat="1" applyFont="1" applyFill="1" applyBorder="1" applyAlignment="1">
      <alignment horizontal="right" vertical="center"/>
    </xf>
    <xf numFmtId="165" fontId="19" fillId="5" borderId="2" xfId="0" applyNumberFormat="1" applyFont="1" applyFill="1" applyBorder="1" applyAlignment="1">
      <alignment vertical="center" wrapText="1"/>
    </xf>
    <xf numFmtId="0" fontId="19" fillId="5" borderId="2" xfId="0" applyFont="1" applyFill="1" applyBorder="1" applyAlignment="1">
      <alignment vertical="center" wrapText="1"/>
    </xf>
    <xf numFmtId="0" fontId="4" fillId="7" borderId="10" xfId="0" applyFont="1" applyFill="1" applyBorder="1" applyAlignment="1">
      <alignment vertical="center" wrapText="1"/>
    </xf>
    <xf numFmtId="0" fontId="4" fillId="7" borderId="11" xfId="0" applyFont="1" applyFill="1" applyBorder="1" applyAlignment="1">
      <alignment vertical="center" wrapText="1"/>
    </xf>
    <xf numFmtId="165" fontId="4" fillId="7" borderId="11" xfId="0" applyNumberFormat="1" applyFont="1" applyFill="1" applyBorder="1" applyAlignment="1">
      <alignment vertical="center" wrapText="1"/>
    </xf>
    <xf numFmtId="165" fontId="2" fillId="10" borderId="1" xfId="0" applyNumberFormat="1" applyFont="1" applyFill="1" applyBorder="1" applyAlignment="1">
      <alignment horizontal="right" vertical="center"/>
    </xf>
    <xf numFmtId="0" fontId="2" fillId="10" borderId="1" xfId="0" applyFont="1" applyFill="1" applyBorder="1" applyAlignment="1">
      <alignment horizontal="left" vertical="center" wrapText="1"/>
    </xf>
    <xf numFmtId="0" fontId="24" fillId="10" borderId="1" xfId="0" applyFont="1" applyFill="1" applyBorder="1" applyAlignment="1">
      <alignment vertical="center" wrapText="1"/>
    </xf>
    <xf numFmtId="165" fontId="2" fillId="10" borderId="2" xfId="0" applyNumberFormat="1" applyFont="1" applyFill="1" applyBorder="1" applyAlignment="1">
      <alignment horizontal="right" vertical="center"/>
    </xf>
    <xf numFmtId="165" fontId="19" fillId="7" borderId="2" xfId="0" applyNumberFormat="1" applyFont="1" applyFill="1" applyBorder="1" applyAlignment="1">
      <alignment vertical="center" wrapText="1"/>
    </xf>
    <xf numFmtId="0" fontId="19" fillId="7" borderId="2" xfId="0" applyFont="1" applyFill="1" applyBorder="1" applyAlignment="1">
      <alignment vertical="center" wrapText="1"/>
    </xf>
    <xf numFmtId="165" fontId="16" fillId="3" borderId="1" xfId="0" applyNumberFormat="1" applyFont="1" applyFill="1" applyBorder="1" applyAlignment="1">
      <alignment vertical="center"/>
    </xf>
    <xf numFmtId="0" fontId="2" fillId="13" borderId="3" xfId="0" applyFont="1" applyFill="1" applyBorder="1" applyAlignment="1">
      <alignment vertical="center" wrapText="1"/>
    </xf>
    <xf numFmtId="0" fontId="2" fillId="10" borderId="2" xfId="0" applyFont="1" applyFill="1" applyBorder="1" applyAlignment="1">
      <alignment horizontal="left" vertical="center" wrapText="1"/>
    </xf>
    <xf numFmtId="0" fontId="4" fillId="16" borderId="11" xfId="0" applyFont="1" applyFill="1" applyBorder="1" applyAlignment="1">
      <alignment vertical="center" wrapText="1"/>
    </xf>
    <xf numFmtId="0" fontId="2" fillId="4" borderId="3" xfId="0" applyFont="1" applyFill="1" applyBorder="1" applyAlignment="1">
      <alignment vertical="center" wrapText="1"/>
    </xf>
    <xf numFmtId="0" fontId="2" fillId="10" borderId="4" xfId="0" applyFont="1" applyFill="1" applyBorder="1" applyAlignment="1">
      <alignment horizontal="left" vertical="center" wrapText="1"/>
    </xf>
    <xf numFmtId="165" fontId="16" fillId="3" borderId="9" xfId="0" applyNumberFormat="1" applyFont="1" applyFill="1" applyBorder="1" applyAlignment="1">
      <alignment horizontal="left" vertical="center" wrapText="1"/>
    </xf>
    <xf numFmtId="165" fontId="2" fillId="12" borderId="1" xfId="0" applyNumberFormat="1" applyFont="1" applyFill="1" applyBorder="1" applyAlignment="1">
      <alignment horizontal="left" vertical="center" wrapText="1"/>
    </xf>
    <xf numFmtId="165" fontId="2" fillId="12" borderId="2" xfId="0" applyNumberFormat="1" applyFont="1" applyFill="1" applyBorder="1" applyAlignment="1">
      <alignment horizontal="left" vertical="center" wrapText="1"/>
    </xf>
    <xf numFmtId="165" fontId="19" fillId="16" borderId="1" xfId="0" applyNumberFormat="1" applyFont="1" applyFill="1" applyBorder="1" applyAlignment="1">
      <alignment horizontal="left" vertical="center" wrapText="1"/>
    </xf>
    <xf numFmtId="165" fontId="4" fillId="15" borderId="1" xfId="0" applyNumberFormat="1" applyFont="1" applyFill="1" applyBorder="1" applyAlignment="1">
      <alignment horizontal="left" vertical="center" wrapText="1"/>
    </xf>
    <xf numFmtId="165" fontId="19" fillId="15" borderId="1" xfId="0" applyNumberFormat="1" applyFont="1" applyFill="1" applyBorder="1" applyAlignment="1">
      <alignment horizontal="left" vertical="center" wrapText="1"/>
    </xf>
    <xf numFmtId="165" fontId="4" fillId="8" borderId="11" xfId="0" applyNumberFormat="1" applyFont="1" applyFill="1" applyBorder="1" applyAlignment="1">
      <alignment horizontal="left" vertical="center" wrapText="1"/>
    </xf>
    <xf numFmtId="165" fontId="19" fillId="8" borderId="1" xfId="0" applyNumberFormat="1" applyFont="1" applyFill="1" applyBorder="1" applyAlignment="1">
      <alignment horizontal="left" vertical="center" wrapText="1"/>
    </xf>
    <xf numFmtId="165" fontId="4" fillId="6" borderId="11" xfId="0" applyNumberFormat="1" applyFont="1" applyFill="1" applyBorder="1" applyAlignment="1">
      <alignment horizontal="left" vertical="center" wrapText="1"/>
    </xf>
    <xf numFmtId="165" fontId="2" fillId="4" borderId="1" xfId="0" applyNumberFormat="1" applyFont="1" applyFill="1" applyBorder="1" applyAlignment="1">
      <alignment horizontal="left" vertical="center" wrapText="1"/>
    </xf>
    <xf numFmtId="165" fontId="19" fillId="6" borderId="1" xfId="0" applyNumberFormat="1" applyFont="1" applyFill="1" applyBorder="1" applyAlignment="1">
      <alignment horizontal="left" vertical="center" wrapText="1"/>
    </xf>
    <xf numFmtId="165" fontId="19" fillId="5" borderId="2" xfId="0" applyNumberFormat="1" applyFont="1" applyFill="1" applyBorder="1" applyAlignment="1">
      <alignment horizontal="left" vertical="center" wrapText="1"/>
    </xf>
    <xf numFmtId="165" fontId="4" fillId="7" borderId="11" xfId="0" applyNumberFormat="1" applyFont="1" applyFill="1" applyBorder="1" applyAlignment="1">
      <alignment horizontal="left" vertical="center" wrapText="1"/>
    </xf>
    <xf numFmtId="165" fontId="19" fillId="7" borderId="2" xfId="0" applyNumberFormat="1" applyFont="1" applyFill="1" applyBorder="1" applyAlignment="1">
      <alignment horizontal="left" vertical="center" wrapText="1"/>
    </xf>
    <xf numFmtId="165" fontId="9" fillId="4" borderId="1" xfId="0" applyNumberFormat="1" applyFont="1" applyFill="1" applyBorder="1" applyAlignment="1">
      <alignment horizontal="left" vertical="center" wrapText="1"/>
    </xf>
    <xf numFmtId="165" fontId="9" fillId="13" borderId="1" xfId="0" applyNumberFormat="1" applyFont="1" applyFill="1" applyBorder="1"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165" fontId="2" fillId="16" borderId="11" xfId="0" applyNumberFormat="1" applyFont="1" applyFill="1" applyBorder="1" applyAlignment="1">
      <alignment horizontal="left" vertical="center" wrapText="1"/>
    </xf>
    <xf numFmtId="165" fontId="2" fillId="9" borderId="1" xfId="0" applyNumberFormat="1" applyFont="1" applyFill="1" applyBorder="1" applyAlignment="1">
      <alignment horizontal="left" vertical="center" wrapText="1"/>
    </xf>
    <xf numFmtId="165" fontId="2" fillId="17" borderId="1" xfId="0" applyNumberFormat="1" applyFont="1" applyFill="1" applyBorder="1" applyAlignment="1">
      <alignment horizontal="left" vertical="center" wrapText="1"/>
    </xf>
    <xf numFmtId="165" fontId="2" fillId="17" borderId="2" xfId="0" applyNumberFormat="1" applyFont="1" applyFill="1" applyBorder="1" applyAlignment="1">
      <alignment horizontal="left" vertical="center" wrapText="1"/>
    </xf>
    <xf numFmtId="165" fontId="2" fillId="10" borderId="2" xfId="0" applyNumberFormat="1" applyFont="1" applyFill="1" applyBorder="1" applyAlignment="1">
      <alignment horizontal="left" vertical="center" wrapText="1"/>
    </xf>
    <xf numFmtId="165" fontId="2" fillId="10" borderId="1" xfId="0" applyNumberFormat="1" applyFont="1" applyFill="1" applyBorder="1" applyAlignment="1">
      <alignment horizontal="left" vertical="center" wrapText="1"/>
    </xf>
    <xf numFmtId="165" fontId="2" fillId="10" borderId="3" xfId="0" applyNumberFormat="1" applyFont="1" applyFill="1" applyBorder="1" applyAlignment="1">
      <alignment horizontal="left" vertical="center" wrapText="1"/>
    </xf>
    <xf numFmtId="165" fontId="16" fillId="3" borderId="1"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0" fillId="0" borderId="0" xfId="0"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0" fillId="0" borderId="0" xfId="0" applyBorder="1" applyAlignment="1">
      <alignment horizontal="left" vertical="center" wrapText="1"/>
    </xf>
    <xf numFmtId="0" fontId="7" fillId="0" borderId="0" xfId="0" applyFont="1" applyAlignment="1">
      <alignment horizontal="left" vertical="center" wrapText="1"/>
    </xf>
    <xf numFmtId="0" fontId="9" fillId="4" borderId="1" xfId="0" applyFont="1" applyFill="1" applyBorder="1" applyAlignment="1">
      <alignment vertical="center" wrapText="1"/>
    </xf>
    <xf numFmtId="0" fontId="21" fillId="4" borderId="1" xfId="0" applyFont="1" applyFill="1" applyBorder="1" applyAlignment="1">
      <alignment horizontal="left" vertical="center" wrapText="1"/>
    </xf>
    <xf numFmtId="0" fontId="0" fillId="5" borderId="6" xfId="0" applyFill="1" applyBorder="1" applyAlignment="1">
      <alignment horizontal="left" vertical="center" wrapText="1"/>
    </xf>
    <xf numFmtId="0" fontId="19" fillId="16" borderId="10" xfId="0" applyFont="1" applyFill="1" applyBorder="1" applyAlignment="1">
      <alignment vertical="center" wrapText="1"/>
    </xf>
    <xf numFmtId="0" fontId="19" fillId="16" borderId="11" xfId="0" applyFont="1" applyFill="1" applyBorder="1" applyAlignment="1">
      <alignment vertical="center" wrapText="1"/>
    </xf>
    <xf numFmtId="0" fontId="19" fillId="16" borderId="6" xfId="0" applyFont="1" applyFill="1" applyBorder="1" applyAlignment="1">
      <alignment vertical="center" wrapText="1"/>
    </xf>
    <xf numFmtId="0" fontId="4" fillId="15" borderId="10" xfId="0" applyFont="1" applyFill="1" applyBorder="1" applyAlignment="1">
      <alignment vertical="center" wrapText="1"/>
    </xf>
    <xf numFmtId="0" fontId="4" fillId="15" borderId="11" xfId="0" applyFont="1" applyFill="1" applyBorder="1" applyAlignment="1">
      <alignment vertical="center" wrapText="1"/>
    </xf>
    <xf numFmtId="0" fontId="19" fillId="15" borderId="10" xfId="0" applyFont="1" applyFill="1" applyBorder="1" applyAlignment="1">
      <alignment vertical="center" wrapText="1"/>
    </xf>
    <xf numFmtId="0" fontId="19" fillId="15" borderId="11" xfId="0" applyFont="1" applyFill="1" applyBorder="1" applyAlignment="1">
      <alignment vertical="center" wrapText="1"/>
    </xf>
    <xf numFmtId="0" fontId="19" fillId="15" borderId="6" xfId="0" applyFont="1" applyFill="1" applyBorder="1" applyAlignment="1">
      <alignment vertical="center" wrapText="1"/>
    </xf>
    <xf numFmtId="0" fontId="19" fillId="6" borderId="10" xfId="0" applyFont="1" applyFill="1" applyBorder="1" applyAlignment="1">
      <alignment vertical="center" wrapText="1"/>
    </xf>
    <xf numFmtId="0" fontId="19" fillId="6" borderId="11" xfId="0" applyFont="1" applyFill="1" applyBorder="1" applyAlignment="1">
      <alignment vertical="center" wrapText="1"/>
    </xf>
    <xf numFmtId="0" fontId="19" fillId="5" borderId="10" xfId="0" applyFont="1" applyFill="1" applyBorder="1" applyAlignment="1">
      <alignment vertical="center" wrapText="1"/>
    </xf>
    <xf numFmtId="0" fontId="19" fillId="5" borderId="11" xfId="0" applyFont="1" applyFill="1" applyBorder="1" applyAlignment="1">
      <alignment vertical="center" wrapText="1"/>
    </xf>
    <xf numFmtId="0" fontId="19" fillId="5" borderId="6" xfId="0" applyFont="1" applyFill="1" applyBorder="1" applyAlignment="1">
      <alignment vertical="center" wrapText="1"/>
    </xf>
    <xf numFmtId="0" fontId="19" fillId="7" borderId="10" xfId="0" applyFont="1" applyFill="1" applyBorder="1" applyAlignment="1">
      <alignment vertical="center" wrapText="1"/>
    </xf>
    <xf numFmtId="0" fontId="19" fillId="7" borderId="11" xfId="0" applyFont="1" applyFill="1" applyBorder="1" applyAlignment="1">
      <alignment vertical="center" wrapText="1"/>
    </xf>
    <xf numFmtId="0" fontId="19" fillId="7" borderId="6" xfId="0" applyFont="1" applyFill="1" applyBorder="1" applyAlignment="1">
      <alignment vertical="center" wrapText="1"/>
    </xf>
    <xf numFmtId="0" fontId="13" fillId="0" borderId="0" xfId="0" applyFont="1" applyFill="1" applyAlignment="1">
      <alignment vertical="center" wrapText="1"/>
    </xf>
    <xf numFmtId="0" fontId="5" fillId="0" borderId="0" xfId="0" applyFont="1" applyFill="1" applyBorder="1" applyAlignment="1">
      <alignment vertical="center" wrapText="1"/>
    </xf>
    <xf numFmtId="0" fontId="12" fillId="0" borderId="0" xfId="0" applyFont="1" applyFill="1" applyBorder="1" applyAlignment="1">
      <alignment vertical="center" wrapText="1"/>
    </xf>
    <xf numFmtId="0" fontId="7" fillId="0" borderId="0" xfId="0" applyFont="1" applyFill="1" applyBorder="1" applyAlignment="1">
      <alignment vertical="center" wrapText="1"/>
    </xf>
    <xf numFmtId="0" fontId="0" fillId="5" borderId="11" xfId="0" applyFill="1" applyBorder="1" applyAlignment="1">
      <alignment vertical="center" wrapText="1"/>
    </xf>
    <xf numFmtId="0" fontId="0" fillId="5" borderId="6" xfId="0" applyFill="1" applyBorder="1" applyAlignment="1">
      <alignment vertical="center" wrapText="1"/>
    </xf>
    <xf numFmtId="0" fontId="0" fillId="15" borderId="11" xfId="0" applyFill="1" applyBorder="1" applyAlignment="1">
      <alignment vertical="center" wrapText="1"/>
    </xf>
    <xf numFmtId="0" fontId="0" fillId="15" borderId="6" xfId="0" applyFill="1" applyBorder="1" applyAlignment="1">
      <alignment vertical="center" wrapText="1"/>
    </xf>
    <xf numFmtId="0" fontId="0" fillId="6" borderId="11" xfId="0" applyFill="1" applyBorder="1" applyAlignment="1">
      <alignment vertical="center" wrapText="1"/>
    </xf>
    <xf numFmtId="0" fontId="0" fillId="6" borderId="6" xfId="0" applyFill="1" applyBorder="1" applyAlignment="1">
      <alignment vertical="center" wrapText="1"/>
    </xf>
    <xf numFmtId="0" fontId="5" fillId="0" borderId="0" xfId="0" applyFont="1" applyFill="1" applyBorder="1"/>
    <xf numFmtId="0" fontId="5" fillId="0" borderId="0" xfId="0" applyFont="1"/>
    <xf numFmtId="0" fontId="2" fillId="0" borderId="12"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4" fillId="13" borderId="12" xfId="0" applyFont="1" applyFill="1" applyBorder="1" applyAlignment="1">
      <alignment vertical="top" wrapText="1"/>
    </xf>
    <xf numFmtId="165" fontId="4" fillId="13" borderId="5" xfId="0" applyNumberFormat="1" applyFont="1" applyFill="1" applyBorder="1" applyAlignment="1">
      <alignment horizontal="right" vertical="top" wrapText="1"/>
    </xf>
    <xf numFmtId="0" fontId="4" fillId="18" borderId="12" xfId="0" applyFont="1" applyFill="1" applyBorder="1" applyAlignment="1">
      <alignment vertical="top" wrapText="1"/>
    </xf>
    <xf numFmtId="165" fontId="4" fillId="18" borderId="5" xfId="0" applyNumberFormat="1" applyFont="1" applyFill="1" applyBorder="1" applyAlignment="1">
      <alignment horizontal="right" vertical="top" wrapText="1"/>
    </xf>
    <xf numFmtId="0" fontId="4" fillId="18" borderId="13" xfId="0" applyFont="1" applyFill="1" applyBorder="1" applyAlignment="1">
      <alignment vertical="top" wrapText="1"/>
    </xf>
    <xf numFmtId="165" fontId="4" fillId="18" borderId="15" xfId="0" applyNumberFormat="1" applyFont="1" applyFill="1" applyBorder="1" applyAlignment="1">
      <alignment horizontal="right" vertical="top" wrapText="1"/>
    </xf>
    <xf numFmtId="0" fontId="4" fillId="18" borderId="8" xfId="0" applyFont="1" applyFill="1" applyBorder="1" applyAlignment="1">
      <alignment vertical="top" wrapText="1"/>
    </xf>
    <xf numFmtId="165" fontId="4" fillId="18" borderId="14" xfId="0" applyNumberFormat="1" applyFont="1" applyFill="1" applyBorder="1" applyAlignment="1">
      <alignment horizontal="right" vertical="top" wrapText="1"/>
    </xf>
    <xf numFmtId="0" fontId="4" fillId="17" borderId="12" xfId="0" applyFont="1" applyFill="1" applyBorder="1" applyAlignment="1">
      <alignment horizontal="left" vertical="top" wrapText="1"/>
    </xf>
    <xf numFmtId="165" fontId="4" fillId="17" borderId="5" xfId="0" applyNumberFormat="1" applyFont="1" applyFill="1" applyBorder="1" applyAlignment="1">
      <alignment horizontal="right" vertical="top" wrapText="1"/>
    </xf>
    <xf numFmtId="165" fontId="4" fillId="17" borderId="14" xfId="0" applyNumberFormat="1" applyFont="1" applyFill="1" applyBorder="1" applyAlignment="1">
      <alignment horizontal="right" vertical="top" wrapText="1"/>
    </xf>
    <xf numFmtId="0" fontId="4" fillId="19" borderId="12" xfId="0" applyFont="1" applyFill="1" applyBorder="1" applyAlignment="1">
      <alignment vertical="top" wrapText="1"/>
    </xf>
    <xf numFmtId="0" fontId="4" fillId="19" borderId="12" xfId="0" applyFont="1" applyFill="1" applyBorder="1" applyAlignment="1">
      <alignment horizontal="left" vertical="top" wrapText="1"/>
    </xf>
    <xf numFmtId="165" fontId="4" fillId="19" borderId="5" xfId="0" applyNumberFormat="1" applyFont="1" applyFill="1" applyBorder="1" applyAlignment="1">
      <alignment horizontal="right" vertical="top" wrapText="1"/>
    </xf>
    <xf numFmtId="0" fontId="2" fillId="0" borderId="12" xfId="0" applyFont="1" applyFill="1" applyBorder="1"/>
    <xf numFmtId="165" fontId="2" fillId="0" borderId="12" xfId="0" applyNumberFormat="1" applyFont="1" applyFill="1" applyBorder="1"/>
    <xf numFmtId="165" fontId="2" fillId="0" borderId="14" xfId="0" applyNumberFormat="1" applyFont="1" applyFill="1" applyBorder="1"/>
    <xf numFmtId="165" fontId="4" fillId="19" borderId="14" xfId="0" applyNumberFormat="1" applyFont="1" applyFill="1" applyBorder="1" applyAlignment="1">
      <alignment horizontal="right" vertical="top" wrapText="1"/>
    </xf>
    <xf numFmtId="0" fontId="7" fillId="0" borderId="0" xfId="0" applyFont="1"/>
    <xf numFmtId="2" fontId="2" fillId="12" borderId="12" xfId="0" applyNumberFormat="1" applyFont="1" applyFill="1" applyBorder="1" applyAlignment="1">
      <alignment horizontal="left" vertical="center" wrapText="1"/>
    </xf>
    <xf numFmtId="2" fontId="2" fillId="13" borderId="12" xfId="0" applyNumberFormat="1" applyFont="1" applyFill="1" applyBorder="1" applyAlignment="1">
      <alignment horizontal="left" vertical="center" wrapText="1"/>
    </xf>
    <xf numFmtId="2" fontId="2" fillId="11" borderId="12" xfId="0" applyNumberFormat="1" applyFont="1" applyFill="1" applyBorder="1" applyAlignment="1">
      <alignment horizontal="left" vertical="center" wrapText="1"/>
    </xf>
    <xf numFmtId="2" fontId="2" fillId="4" borderId="12" xfId="0" applyNumberFormat="1" applyFont="1" applyFill="1" applyBorder="1" applyAlignment="1">
      <alignment horizontal="left" vertical="center" wrapText="1"/>
    </xf>
    <xf numFmtId="2" fontId="2" fillId="18" borderId="12" xfId="0" applyNumberFormat="1" applyFont="1" applyFill="1" applyBorder="1" applyAlignment="1">
      <alignment horizontal="left" vertical="center" wrapText="1"/>
    </xf>
    <xf numFmtId="2" fontId="2" fillId="17" borderId="17" xfId="0" applyNumberFormat="1" applyFont="1" applyFill="1" applyBorder="1" applyAlignment="1">
      <alignment horizontal="left" vertical="center" wrapText="1"/>
    </xf>
    <xf numFmtId="2" fontId="2" fillId="19" borderId="12" xfId="0" applyNumberFormat="1" applyFont="1" applyFill="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wrapText="1"/>
    </xf>
    <xf numFmtId="0" fontId="2" fillId="12" borderId="12" xfId="0" applyFont="1" applyFill="1" applyBorder="1" applyAlignment="1">
      <alignment horizontal="left" vertical="center" wrapText="1"/>
    </xf>
    <xf numFmtId="0" fontId="2" fillId="0" borderId="0" xfId="0" applyFont="1" applyFill="1" applyAlignment="1">
      <alignment horizontal="left" vertical="center" wrapText="1"/>
    </xf>
    <xf numFmtId="0" fontId="2" fillId="13" borderId="12" xfId="0" applyFont="1" applyFill="1" applyBorder="1" applyAlignment="1">
      <alignment horizontal="left" vertical="center" wrapText="1"/>
    </xf>
    <xf numFmtId="0" fontId="2" fillId="11" borderId="12"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6" fillId="0" borderId="0" xfId="0" applyFont="1" applyAlignment="1">
      <alignment horizontal="left" vertical="center" wrapText="1"/>
    </xf>
    <xf numFmtId="0" fontId="2" fillId="18" borderId="12" xfId="0" applyFont="1" applyFill="1" applyBorder="1" applyAlignment="1">
      <alignment horizontal="left" vertical="center" wrapText="1"/>
    </xf>
    <xf numFmtId="0" fontId="2" fillId="17" borderId="15" xfId="0" applyFont="1" applyFill="1" applyBorder="1" applyAlignment="1">
      <alignment horizontal="left" vertical="center" wrapText="1"/>
    </xf>
    <xf numFmtId="0" fontId="2" fillId="19" borderId="12" xfId="0" applyFont="1" applyFill="1" applyBorder="1" applyAlignment="1">
      <alignment horizontal="left" vertical="center" wrapText="1"/>
    </xf>
    <xf numFmtId="165" fontId="2" fillId="0" borderId="5" xfId="0" applyNumberFormat="1" applyFont="1" applyFill="1" applyBorder="1" applyAlignment="1">
      <alignment horizontal="right" vertical="center" wrapText="1"/>
    </xf>
    <xf numFmtId="0" fontId="14" fillId="0" borderId="0" xfId="0" applyFont="1" applyFill="1" applyAlignment="1">
      <alignment vertical="center"/>
    </xf>
    <xf numFmtId="0" fontId="2" fillId="0" borderId="12" xfId="0" applyFont="1" applyFill="1" applyBorder="1" applyAlignment="1">
      <alignment horizontal="left" vertical="center" wrapText="1"/>
    </xf>
    <xf numFmtId="0" fontId="4" fillId="12" borderId="12" xfId="0" applyFont="1" applyFill="1" applyBorder="1" applyAlignment="1">
      <alignment vertical="center" wrapText="1"/>
    </xf>
    <xf numFmtId="0" fontId="4" fillId="12" borderId="16" xfId="0" applyFont="1" applyFill="1" applyBorder="1" applyAlignment="1">
      <alignment vertical="center" wrapText="1"/>
    </xf>
    <xf numFmtId="0" fontId="4" fillId="13" borderId="12" xfId="0" applyFont="1" applyFill="1" applyBorder="1" applyAlignment="1">
      <alignment vertical="center" wrapText="1"/>
    </xf>
    <xf numFmtId="0" fontId="2" fillId="0" borderId="17" xfId="0" applyFont="1" applyFill="1" applyBorder="1" applyAlignment="1">
      <alignment vertical="center" wrapText="1"/>
    </xf>
    <xf numFmtId="0" fontId="4" fillId="11" borderId="12" xfId="0" applyFont="1" applyFill="1" applyBorder="1" applyAlignment="1">
      <alignment vertical="center" wrapText="1"/>
    </xf>
    <xf numFmtId="0" fontId="4" fillId="4" borderId="17" xfId="0" applyFont="1" applyFill="1" applyBorder="1" applyAlignment="1">
      <alignment vertical="center" wrapText="1"/>
    </xf>
    <xf numFmtId="0" fontId="4" fillId="4" borderId="16" xfId="0" applyFont="1" applyFill="1" applyBorder="1" applyAlignment="1">
      <alignment vertical="center" wrapText="1"/>
    </xf>
    <xf numFmtId="0" fontId="4" fillId="4" borderId="12" xfId="0" applyFont="1" applyFill="1" applyBorder="1" applyAlignment="1">
      <alignment vertical="center" wrapText="1"/>
    </xf>
    <xf numFmtId="0" fontId="4" fillId="4" borderId="7" xfId="0" applyFont="1" applyFill="1" applyBorder="1" applyAlignment="1">
      <alignment vertical="center" wrapText="1"/>
    </xf>
    <xf numFmtId="0" fontId="5" fillId="0" borderId="0" xfId="0" applyFont="1" applyAlignment="1">
      <alignment vertical="center" wrapText="1"/>
    </xf>
    <xf numFmtId="0" fontId="4" fillId="18" borderId="12" xfId="0" applyFont="1" applyFill="1" applyBorder="1" applyAlignment="1">
      <alignment vertical="center" wrapText="1"/>
    </xf>
    <xf numFmtId="0" fontId="4" fillId="18" borderId="16" xfId="0" applyFont="1" applyFill="1" applyBorder="1" applyAlignment="1">
      <alignment vertical="center" wrapText="1"/>
    </xf>
    <xf numFmtId="0" fontId="4" fillId="18" borderId="7" xfId="0" applyFont="1" applyFill="1" applyBorder="1" applyAlignment="1">
      <alignment vertical="center" wrapText="1"/>
    </xf>
    <xf numFmtId="0" fontId="4" fillId="17" borderId="12" xfId="0" applyFont="1" applyFill="1" applyBorder="1" applyAlignment="1">
      <alignment vertical="center" wrapText="1"/>
    </xf>
    <xf numFmtId="0" fontId="4" fillId="0" borderId="0" xfId="0" applyFont="1" applyBorder="1" applyAlignment="1">
      <alignment vertical="center" wrapText="1"/>
    </xf>
    <xf numFmtId="0" fontId="4" fillId="19" borderId="12" xfId="0" applyFont="1" applyFill="1" applyBorder="1" applyAlignment="1">
      <alignment vertical="center" wrapText="1"/>
    </xf>
    <xf numFmtId="0" fontId="2" fillId="0" borderId="20" xfId="0" applyFont="1" applyFill="1" applyBorder="1" applyAlignment="1">
      <alignment vertical="center"/>
    </xf>
    <xf numFmtId="165" fontId="2" fillId="4" borderId="1" xfId="0" applyNumberFormat="1" applyFont="1" applyFill="1" applyBorder="1" applyAlignment="1">
      <alignment horizontal="center" vertical="center" wrapText="1"/>
    </xf>
    <xf numFmtId="0" fontId="2" fillId="0" borderId="19" xfId="0" applyFont="1" applyBorder="1" applyAlignment="1">
      <alignment horizontal="left" vertical="center" wrapText="1"/>
    </xf>
    <xf numFmtId="0" fontId="3" fillId="0" borderId="0" xfId="0" applyFont="1" applyBorder="1" applyAlignment="1">
      <alignment horizontal="center"/>
    </xf>
    <xf numFmtId="0" fontId="2" fillId="0" borderId="8" xfId="0" applyFont="1" applyFill="1" applyBorder="1" applyAlignment="1">
      <alignment vertical="center" wrapText="1"/>
    </xf>
    <xf numFmtId="165" fontId="4" fillId="12" borderId="14" xfId="0" applyNumberFormat="1" applyFont="1" applyFill="1" applyBorder="1" applyAlignment="1">
      <alignment horizontal="right" vertical="center" wrapText="1"/>
    </xf>
    <xf numFmtId="0" fontId="2" fillId="0" borderId="15" xfId="0" applyFont="1" applyFill="1" applyBorder="1" applyAlignment="1">
      <alignment horizontal="left" vertical="center" wrapText="1"/>
    </xf>
    <xf numFmtId="165" fontId="2" fillId="0" borderId="5" xfId="0" applyNumberFormat="1" applyFont="1" applyFill="1" applyBorder="1" applyAlignment="1">
      <alignment vertical="center"/>
    </xf>
    <xf numFmtId="2" fontId="2" fillId="0" borderId="0" xfId="0" applyNumberFormat="1" applyFont="1" applyFill="1" applyBorder="1" applyAlignment="1">
      <alignment vertical="center" wrapText="1"/>
    </xf>
    <xf numFmtId="0" fontId="4" fillId="20" borderId="1" xfId="0" applyFont="1" applyFill="1" applyBorder="1" applyAlignment="1">
      <alignment vertical="center" wrapText="1"/>
    </xf>
    <xf numFmtId="0" fontId="4" fillId="20" borderId="1" xfId="0" applyFont="1" applyFill="1" applyBorder="1" applyAlignment="1">
      <alignment horizontal="right" vertical="center" wrapText="1"/>
    </xf>
    <xf numFmtId="0" fontId="4" fillId="20" borderId="1" xfId="0" applyFont="1" applyFill="1" applyBorder="1" applyAlignment="1">
      <alignment horizontal="left" vertical="center" wrapText="1"/>
    </xf>
    <xf numFmtId="165" fontId="4" fillId="20" borderId="1"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0" fontId="3" fillId="0" borderId="0" xfId="0" applyFont="1" applyFill="1"/>
    <xf numFmtId="0" fontId="3" fillId="0" borderId="0" xfId="0" applyFont="1" applyAlignment="1">
      <alignment wrapText="1"/>
    </xf>
    <xf numFmtId="165" fontId="3" fillId="0" borderId="0" xfId="0" applyNumberFormat="1" applyFont="1"/>
    <xf numFmtId="0" fontId="2" fillId="12" borderId="2" xfId="0" applyFont="1" applyFill="1" applyBorder="1" applyAlignment="1">
      <alignment vertical="center" wrapText="1"/>
    </xf>
    <xf numFmtId="0" fontId="2" fillId="0" borderId="15" xfId="0" applyFont="1" applyBorder="1" applyAlignment="1">
      <alignment horizontal="left" vertical="center" wrapText="1"/>
    </xf>
    <xf numFmtId="166" fontId="3" fillId="2" borderId="1" xfId="1" applyNumberFormat="1" applyFont="1" applyFill="1" applyBorder="1" applyAlignment="1" applyProtection="1">
      <alignment horizontal="left" vertical="top"/>
      <protection locked="0"/>
    </xf>
    <xf numFmtId="0" fontId="3" fillId="0" borderId="1" xfId="1" applyFont="1" applyFill="1" applyBorder="1" applyAlignment="1" applyProtection="1">
      <alignment horizontal="left" vertical="top"/>
      <protection locked="0"/>
    </xf>
    <xf numFmtId="0" fontId="3" fillId="13" borderId="4" xfId="0" applyFont="1" applyFill="1" applyBorder="1" applyAlignment="1"/>
    <xf numFmtId="167" fontId="3" fillId="0" borderId="0" xfId="0" applyNumberFormat="1" applyFont="1" applyAlignment="1">
      <alignment horizontal="right"/>
    </xf>
    <xf numFmtId="0" fontId="3" fillId="0" borderId="0" xfId="0" applyFont="1" applyFill="1" applyAlignment="1">
      <alignment horizontal="left"/>
    </xf>
    <xf numFmtId="167" fontId="3" fillId="0" borderId="0" xfId="0" applyNumberFormat="1" applyFont="1" applyFill="1" applyAlignment="1">
      <alignment horizontal="right"/>
    </xf>
    <xf numFmtId="0" fontId="3" fillId="0" borderId="0" xfId="0" applyFont="1" applyFill="1" applyAlignment="1">
      <alignment horizontal="center"/>
    </xf>
    <xf numFmtId="2" fontId="25" fillId="0" borderId="0" xfId="0" applyNumberFormat="1" applyFont="1" applyFill="1" applyAlignment="1">
      <alignment horizontal="left"/>
    </xf>
    <xf numFmtId="167" fontId="25" fillId="0" borderId="0" xfId="0" applyNumberFormat="1" applyFont="1" applyFill="1" applyAlignment="1">
      <alignment horizontal="right"/>
    </xf>
    <xf numFmtId="2" fontId="3" fillId="0" borderId="0" xfId="0" applyNumberFormat="1" applyFont="1" applyFill="1" applyAlignment="1">
      <alignment horizontal="left"/>
    </xf>
    <xf numFmtId="0" fontId="26" fillId="0" borderId="0" xfId="0" applyFont="1" applyBorder="1"/>
    <xf numFmtId="0" fontId="26" fillId="0" borderId="0" xfId="0" applyFont="1" applyBorder="1" applyAlignment="1">
      <alignment horizontal="center"/>
    </xf>
    <xf numFmtId="0" fontId="0" fillId="0" borderId="0" xfId="0" applyAlignment="1">
      <alignment vertical="center" wrapText="1"/>
    </xf>
    <xf numFmtId="0" fontId="0" fillId="19" borderId="4" xfId="0" applyFill="1" applyBorder="1" applyAlignment="1">
      <alignment vertical="center" wrapText="1"/>
    </xf>
    <xf numFmtId="0" fontId="0" fillId="19" borderId="1" xfId="0" applyFill="1" applyBorder="1" applyAlignment="1">
      <alignment vertical="center" wrapText="1"/>
    </xf>
    <xf numFmtId="0" fontId="2" fillId="19" borderId="4" xfId="0" applyFont="1" applyFill="1" applyBorder="1" applyAlignment="1">
      <alignment vertical="center" wrapText="1"/>
    </xf>
    <xf numFmtId="0" fontId="2" fillId="19" borderId="1" xfId="0" applyFont="1" applyFill="1" applyBorder="1" applyAlignment="1">
      <alignment vertical="center" wrapText="1"/>
    </xf>
    <xf numFmtId="0" fontId="0" fillId="0" borderId="0" xfId="0" applyFill="1" applyAlignment="1">
      <alignment horizontal="right" vertical="center"/>
    </xf>
    <xf numFmtId="0" fontId="3" fillId="0" borderId="12" xfId="0" applyFont="1" applyBorder="1"/>
    <xf numFmtId="0" fontId="2" fillId="4" borderId="4" xfId="0" applyFont="1" applyFill="1" applyBorder="1" applyAlignment="1">
      <alignment vertical="center" wrapText="1"/>
    </xf>
    <xf numFmtId="0" fontId="1" fillId="13" borderId="1" xfId="0" applyFont="1" applyFill="1" applyBorder="1"/>
    <xf numFmtId="167" fontId="1" fillId="13" borderId="1" xfId="0" applyNumberFormat="1" applyFont="1" applyFill="1" applyBorder="1" applyAlignment="1">
      <alignment horizontal="right"/>
    </xf>
    <xf numFmtId="0" fontId="1" fillId="13" borderId="1" xfId="0" applyFont="1" applyFill="1" applyBorder="1" applyAlignment="1">
      <alignment horizontal="left"/>
    </xf>
    <xf numFmtId="0" fontId="1" fillId="2" borderId="1" xfId="0" applyFont="1" applyFill="1" applyBorder="1"/>
    <xf numFmtId="167" fontId="1" fillId="2" borderId="1" xfId="0" applyNumberFormat="1" applyFont="1" applyFill="1" applyBorder="1" applyAlignment="1">
      <alignment horizontal="right"/>
    </xf>
    <xf numFmtId="0" fontId="1" fillId="2" borderId="1" xfId="0" applyFont="1" applyFill="1" applyBorder="1" applyAlignment="1">
      <alignment horizontal="left"/>
    </xf>
    <xf numFmtId="167" fontId="1" fillId="0" borderId="1" xfId="1" applyNumberFormat="1" applyFont="1" applyFill="1" applyBorder="1" applyAlignment="1" applyProtection="1">
      <alignment horizontal="right" vertical="top"/>
      <protection locked="0"/>
    </xf>
    <xf numFmtId="166" fontId="1" fillId="0" borderId="1" xfId="1" applyNumberFormat="1" applyFont="1" applyFill="1" applyBorder="1" applyAlignment="1" applyProtection="1">
      <alignment horizontal="left" vertical="top"/>
      <protection locked="0"/>
    </xf>
    <xf numFmtId="166" fontId="1" fillId="2" borderId="1" xfId="1" applyNumberFormat="1" applyFont="1" applyFill="1" applyBorder="1" applyAlignment="1" applyProtection="1">
      <alignment horizontal="left" vertical="top"/>
      <protection locked="0"/>
    </xf>
    <xf numFmtId="0" fontId="1" fillId="0" borderId="1" xfId="0" applyFont="1" applyFill="1" applyBorder="1" applyAlignment="1">
      <alignment vertical="top" wrapText="1"/>
    </xf>
    <xf numFmtId="0" fontId="1" fillId="0" borderId="1" xfId="1" applyFont="1" applyFill="1" applyBorder="1" applyAlignment="1" applyProtection="1">
      <alignment horizontal="left" vertical="top"/>
      <protection locked="0"/>
    </xf>
    <xf numFmtId="166" fontId="11" fillId="0" borderId="1" xfId="1" applyNumberFormat="1" applyFont="1" applyFill="1" applyBorder="1" applyAlignment="1" applyProtection="1">
      <alignment horizontal="left" vertical="top"/>
      <protection locked="0"/>
    </xf>
    <xf numFmtId="0" fontId="1" fillId="0" borderId="1" xfId="0" applyFont="1" applyBorder="1" applyAlignment="1">
      <alignment vertical="center"/>
    </xf>
    <xf numFmtId="167" fontId="1" fillId="0" borderId="1" xfId="0" applyNumberFormat="1" applyFont="1" applyFill="1" applyBorder="1" applyAlignment="1">
      <alignment horizontal="right"/>
    </xf>
    <xf numFmtId="0" fontId="1" fillId="13" borderId="4" xfId="0" applyFont="1" applyFill="1" applyBorder="1" applyAlignment="1"/>
    <xf numFmtId="167" fontId="1" fillId="13" borderId="4" xfId="0" applyNumberFormat="1" applyFont="1" applyFill="1" applyBorder="1" applyAlignment="1">
      <alignment horizontal="right"/>
    </xf>
    <xf numFmtId="0" fontId="1" fillId="13" borderId="4" xfId="0" applyFont="1" applyFill="1" applyBorder="1"/>
    <xf numFmtId="0" fontId="1" fillId="0" borderId="0" xfId="0" applyFont="1" applyFill="1" applyAlignment="1">
      <alignment horizontal="left"/>
    </xf>
    <xf numFmtId="2" fontId="1" fillId="0" borderId="0" xfId="0" applyNumberFormat="1" applyFont="1" applyFill="1" applyAlignment="1">
      <alignment horizontal="left"/>
    </xf>
    <xf numFmtId="167" fontId="1" fillId="0" borderId="0" xfId="0" applyNumberFormat="1" applyFont="1" applyFill="1" applyAlignment="1">
      <alignment horizontal="right"/>
    </xf>
    <xf numFmtId="165" fontId="2" fillId="0" borderId="1" xfId="0" applyNumberFormat="1" applyFont="1" applyFill="1" applyBorder="1" applyAlignment="1">
      <alignment horizontal="right" vertical="center"/>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0" borderId="4"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4" borderId="4" xfId="0" applyFont="1" applyFill="1" applyBorder="1" applyAlignment="1">
      <alignment vertical="center" wrapText="1"/>
    </xf>
    <xf numFmtId="0" fontId="2" fillId="12" borderId="2" xfId="0" applyFont="1" applyFill="1" applyBorder="1" applyAlignment="1">
      <alignment vertical="center" wrapText="1"/>
    </xf>
    <xf numFmtId="0" fontId="2" fillId="9" borderId="2" xfId="0" applyFont="1" applyFill="1" applyBorder="1" applyAlignment="1">
      <alignment vertical="center" wrapText="1"/>
    </xf>
    <xf numFmtId="0" fontId="2" fillId="9" borderId="3" xfId="0" applyFont="1" applyFill="1" applyBorder="1" applyAlignment="1">
      <alignment vertical="center" wrapText="1"/>
    </xf>
    <xf numFmtId="165" fontId="2" fillId="4" borderId="2"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65" fontId="2" fillId="4" borderId="3" xfId="0" applyNumberFormat="1" applyFont="1" applyFill="1" applyBorder="1" applyAlignment="1">
      <alignment horizontal="left" vertical="center" wrapText="1"/>
    </xf>
    <xf numFmtId="0" fontId="4" fillId="6" borderId="10" xfId="0" applyFont="1" applyFill="1" applyBorder="1" applyAlignment="1">
      <alignment vertical="center" wrapText="1"/>
    </xf>
    <xf numFmtId="0" fontId="0" fillId="0" borderId="11" xfId="0" applyBorder="1" applyAlignment="1">
      <alignment vertical="center" wrapText="1"/>
    </xf>
    <xf numFmtId="0" fontId="2" fillId="10" borderId="2" xfId="0" applyFont="1" applyFill="1" applyBorder="1" applyAlignment="1">
      <alignment vertical="top" wrapText="1"/>
    </xf>
    <xf numFmtId="0" fontId="21" fillId="10" borderId="3" xfId="0" applyFont="1" applyFill="1" applyBorder="1" applyAlignment="1">
      <alignment vertical="top" wrapText="1"/>
    </xf>
    <xf numFmtId="0" fontId="2" fillId="17" borderId="2" xfId="0" applyFont="1" applyFill="1" applyBorder="1" applyAlignment="1">
      <alignment horizontal="left" vertical="center" wrapText="1"/>
    </xf>
    <xf numFmtId="0" fontId="2" fillId="10" borderId="2" xfId="0" applyFont="1" applyFill="1" applyBorder="1" applyAlignment="1">
      <alignment vertical="center" wrapText="1"/>
    </xf>
    <xf numFmtId="0" fontId="4" fillId="19" borderId="16" xfId="0" applyFont="1" applyFill="1" applyBorder="1" applyAlignment="1">
      <alignment vertical="top" wrapText="1"/>
    </xf>
    <xf numFmtId="0" fontId="4" fillId="19" borderId="13" xfId="0" applyFont="1" applyFill="1" applyBorder="1" applyAlignment="1">
      <alignment vertical="top" wrapText="1"/>
    </xf>
    <xf numFmtId="0" fontId="4" fillId="17" borderId="7" xfId="0" applyFont="1" applyFill="1" applyBorder="1" applyAlignment="1">
      <alignment vertical="top" wrapText="1"/>
    </xf>
    <xf numFmtId="0" fontId="4" fillId="17" borderId="8" xfId="0" applyFont="1" applyFill="1" applyBorder="1" applyAlignment="1">
      <alignment vertical="top" wrapText="1"/>
    </xf>
    <xf numFmtId="0" fontId="5" fillId="0" borderId="13" xfId="0" applyFont="1" applyBorder="1" applyAlignment="1">
      <alignment wrapText="1"/>
    </xf>
    <xf numFmtId="0" fontId="3" fillId="0" borderId="13" xfId="0" applyFont="1" applyBorder="1" applyAlignment="1"/>
    <xf numFmtId="0" fontId="4" fillId="13" borderId="7" xfId="0" applyFont="1" applyFill="1" applyBorder="1" applyAlignment="1">
      <alignment vertical="top" wrapText="1"/>
    </xf>
    <xf numFmtId="0" fontId="4" fillId="13" borderId="8" xfId="0" applyFont="1" applyFill="1" applyBorder="1" applyAlignment="1">
      <alignment vertical="top" wrapText="1"/>
    </xf>
    <xf numFmtId="0" fontId="4" fillId="11" borderId="7" xfId="0" applyFont="1" applyFill="1" applyBorder="1" applyAlignment="1">
      <alignment vertical="top" wrapText="1"/>
    </xf>
    <xf numFmtId="0" fontId="4" fillId="11" borderId="13" xfId="0" applyFont="1" applyFill="1" applyBorder="1" applyAlignment="1">
      <alignment vertical="top"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15" xfId="0" applyFont="1" applyBorder="1" applyAlignment="1">
      <alignment horizontal="left" vertical="center" wrapText="1"/>
    </xf>
    <xf numFmtId="0" fontId="18" fillId="0" borderId="0" xfId="0" applyFont="1" applyAlignment="1">
      <alignment horizontal="left" vertical="center" wrapText="1"/>
    </xf>
    <xf numFmtId="0" fontId="3" fillId="0" borderId="0" xfId="0" applyFont="1" applyAlignment="1">
      <alignment vertical="center"/>
    </xf>
    <xf numFmtId="0" fontId="5" fillId="0" borderId="0" xfId="0" applyFont="1" applyBorder="1" applyAlignment="1">
      <alignment wrapText="1"/>
    </xf>
    <xf numFmtId="0" fontId="3" fillId="0" borderId="0" xfId="0" applyFont="1" applyAlignment="1"/>
    <xf numFmtId="0" fontId="8" fillId="0" borderId="0" xfId="0" applyFont="1" applyFill="1" applyAlignment="1">
      <alignment vertical="center" wrapText="1"/>
    </xf>
    <xf numFmtId="0" fontId="0" fillId="0" borderId="0" xfId="0" applyAlignment="1">
      <alignment vertical="center" wrapText="1"/>
    </xf>
    <xf numFmtId="0" fontId="15" fillId="3" borderId="10" xfId="0" applyFont="1" applyFill="1" applyBorder="1" applyAlignment="1">
      <alignment vertical="center" wrapText="1"/>
    </xf>
    <xf numFmtId="0" fontId="0" fillId="0" borderId="6" xfId="0" applyBorder="1" applyAlignment="1">
      <alignment vertical="center" wrapText="1"/>
    </xf>
  </cellXfs>
  <cellStyles count="2">
    <cellStyle name="Standaard" xfId="0" builtinId="0"/>
    <cellStyle name="Standaard 2" xfId="1"/>
  </cellStyles>
  <dxfs count="0"/>
  <tableStyles count="0" defaultTableStyle="TableStyleMedium9" defaultPivotStyle="PivotStyleLight16"/>
  <colors>
    <mruColors>
      <color rgb="FFFFCC00"/>
      <color rgb="FFFFFF99"/>
      <color rgb="FFFF99FF"/>
      <color rgb="FFFFCCCC"/>
      <color rgb="FF93CDDD"/>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showWhiteSpace="0" topLeftCell="A42" zoomScaleNormal="100" workbookViewId="0">
      <selection activeCell="E55" sqref="E55"/>
    </sheetView>
  </sheetViews>
  <sheetFormatPr defaultRowHeight="12.75"/>
  <cols>
    <col min="1" max="1" width="40.5703125" style="2" customWidth="1"/>
    <col min="2" max="2" width="40.5703125" style="128" customWidth="1"/>
    <col min="3" max="3" width="3.7109375" style="2" customWidth="1"/>
    <col min="4" max="4" width="36.85546875" style="51" bestFit="1" customWidth="1"/>
    <col min="5" max="5" width="9.140625" style="2"/>
    <col min="6" max="6" width="16" style="214" customWidth="1"/>
    <col min="7" max="7" width="42.5703125" style="2" customWidth="1"/>
    <col min="8" max="16384" width="9.140625" style="2"/>
  </cols>
  <sheetData>
    <row r="1" spans="1:15" s="28" customFormat="1" ht="20.25">
      <c r="A1" s="26" t="s">
        <v>293</v>
      </c>
      <c r="B1" s="249"/>
      <c r="C1" s="26"/>
      <c r="D1" s="27"/>
      <c r="F1" s="213"/>
    </row>
    <row r="2" spans="1:15">
      <c r="A2" s="29"/>
      <c r="B2" s="57"/>
      <c r="C2" s="29"/>
      <c r="D2" s="30"/>
    </row>
    <row r="3" spans="1:15">
      <c r="A3" s="29"/>
      <c r="B3" s="57"/>
      <c r="C3" s="29"/>
      <c r="D3" s="30"/>
    </row>
    <row r="4" spans="1:15" ht="15.75">
      <c r="A4" s="31" t="s">
        <v>232</v>
      </c>
      <c r="B4" s="127"/>
      <c r="C4" s="31"/>
      <c r="D4" s="30"/>
    </row>
    <row r="5" spans="1:15" ht="15.75">
      <c r="A5" s="302" t="s">
        <v>233</v>
      </c>
      <c r="B5" s="127"/>
      <c r="C5" s="31"/>
      <c r="D5" s="30"/>
    </row>
    <row r="6" spans="1:15">
      <c r="A6" s="6"/>
      <c r="B6" s="6"/>
      <c r="C6" s="6"/>
      <c r="D6" s="22"/>
      <c r="E6" s="29"/>
      <c r="F6" s="215"/>
      <c r="G6" s="29"/>
      <c r="H6" s="29"/>
      <c r="I6" s="29"/>
      <c r="J6" s="29"/>
      <c r="K6" s="29"/>
      <c r="L6" s="29"/>
      <c r="M6" s="29"/>
      <c r="N6" s="29"/>
      <c r="O6" s="29"/>
    </row>
    <row r="7" spans="1:15" ht="33.75">
      <c r="A7" s="18" t="s">
        <v>192</v>
      </c>
      <c r="B7" s="18" t="s">
        <v>13</v>
      </c>
      <c r="C7" s="18" t="s">
        <v>23</v>
      </c>
      <c r="D7" s="18" t="s">
        <v>157</v>
      </c>
      <c r="E7" s="135" t="s">
        <v>326</v>
      </c>
      <c r="F7" s="197" t="s">
        <v>12</v>
      </c>
      <c r="G7" s="136" t="s">
        <v>14</v>
      </c>
      <c r="H7" s="29"/>
      <c r="I7" s="29"/>
      <c r="J7" s="29"/>
      <c r="K7" s="29"/>
      <c r="L7" s="29"/>
      <c r="M7" s="29"/>
      <c r="N7" s="29"/>
      <c r="O7" s="29"/>
    </row>
    <row r="8" spans="1:15">
      <c r="A8" s="137" t="s">
        <v>158</v>
      </c>
      <c r="B8" s="194"/>
      <c r="C8" s="138"/>
      <c r="D8" s="138"/>
      <c r="E8" s="139"/>
      <c r="F8" s="216"/>
      <c r="G8" s="140"/>
      <c r="H8" s="29"/>
      <c r="I8" s="29"/>
      <c r="J8" s="29"/>
      <c r="K8" s="29"/>
      <c r="L8" s="29"/>
      <c r="M8" s="29"/>
      <c r="N8" s="29"/>
      <c r="O8" s="29"/>
    </row>
    <row r="9" spans="1:15" ht="67.5">
      <c r="A9" s="386" t="s">
        <v>159</v>
      </c>
      <c r="B9" s="386" t="s">
        <v>31</v>
      </c>
      <c r="C9" s="141" t="s">
        <v>23</v>
      </c>
      <c r="D9" s="141" t="s">
        <v>24</v>
      </c>
      <c r="E9" s="142">
        <v>53226</v>
      </c>
      <c r="F9" s="198" t="s">
        <v>194</v>
      </c>
      <c r="G9" s="141"/>
      <c r="H9" s="29"/>
      <c r="I9" s="29"/>
      <c r="J9" s="29"/>
      <c r="K9" s="29"/>
      <c r="L9" s="29"/>
      <c r="M9" s="29"/>
      <c r="N9" s="29"/>
      <c r="O9" s="29"/>
    </row>
    <row r="10" spans="1:15" ht="45">
      <c r="A10" s="384"/>
      <c r="B10" s="384"/>
      <c r="C10" s="141"/>
      <c r="D10" s="143" t="s">
        <v>112</v>
      </c>
      <c r="E10" s="144">
        <v>23076</v>
      </c>
      <c r="F10" s="199" t="s">
        <v>32</v>
      </c>
      <c r="G10" s="141"/>
      <c r="H10" s="29"/>
      <c r="I10" s="29"/>
      <c r="J10" s="29"/>
      <c r="K10" s="29"/>
      <c r="L10" s="29"/>
      <c r="M10" s="29"/>
      <c r="N10" s="29"/>
      <c r="O10" s="29"/>
    </row>
    <row r="11" spans="1:15">
      <c r="A11" s="354" t="s">
        <v>297</v>
      </c>
      <c r="B11" s="352"/>
      <c r="C11" s="141"/>
      <c r="D11" s="337" t="s">
        <v>186</v>
      </c>
      <c r="E11" s="144">
        <v>6416</v>
      </c>
      <c r="F11" s="199"/>
      <c r="G11" s="386" t="s">
        <v>299</v>
      </c>
      <c r="H11" s="29"/>
      <c r="I11" s="29"/>
      <c r="J11" s="29"/>
      <c r="K11" s="29"/>
      <c r="L11" s="29"/>
      <c r="M11" s="29"/>
      <c r="N11" s="29"/>
      <c r="O11" s="29"/>
    </row>
    <row r="12" spans="1:15" ht="22.5">
      <c r="A12" s="355" t="s">
        <v>298</v>
      </c>
      <c r="B12" s="353"/>
      <c r="C12" s="141"/>
      <c r="D12" s="141" t="s">
        <v>186</v>
      </c>
      <c r="E12" s="142">
        <v>6416</v>
      </c>
      <c r="F12" s="198"/>
      <c r="G12" s="384"/>
      <c r="H12" s="29"/>
      <c r="I12" s="29"/>
      <c r="J12" s="29"/>
      <c r="K12" s="29"/>
      <c r="L12" s="29"/>
      <c r="M12" s="29"/>
      <c r="N12" s="29"/>
      <c r="O12" s="29"/>
    </row>
    <row r="13" spans="1:15" ht="12" customHeight="1">
      <c r="A13" s="233" t="s">
        <v>160</v>
      </c>
      <c r="B13" s="234"/>
      <c r="C13" s="234"/>
      <c r="D13" s="235"/>
      <c r="E13" s="145">
        <f>SUM(E9:E12)</f>
        <v>89134</v>
      </c>
      <c r="F13" s="200"/>
      <c r="G13" s="146"/>
      <c r="H13" s="29"/>
      <c r="I13" s="29"/>
      <c r="J13" s="29"/>
      <c r="K13" s="29"/>
      <c r="L13" s="29"/>
      <c r="M13" s="29"/>
      <c r="N13" s="29"/>
      <c r="O13" s="29"/>
    </row>
    <row r="14" spans="1:15">
      <c r="A14" s="236" t="s">
        <v>161</v>
      </c>
      <c r="B14" s="237"/>
      <c r="C14" s="255"/>
      <c r="D14" s="256"/>
      <c r="E14" s="147"/>
      <c r="F14" s="201"/>
      <c r="G14" s="148"/>
      <c r="H14" s="29"/>
      <c r="I14" s="29"/>
      <c r="J14" s="29"/>
      <c r="K14" s="29"/>
      <c r="L14" s="29"/>
      <c r="M14" s="29"/>
      <c r="N14" s="29"/>
      <c r="O14" s="29"/>
    </row>
    <row r="15" spans="1:15" ht="33.75">
      <c r="A15" s="192" t="s">
        <v>162</v>
      </c>
      <c r="B15" s="149" t="s">
        <v>193</v>
      </c>
      <c r="C15" s="149" t="s">
        <v>23</v>
      </c>
      <c r="D15" s="149" t="s">
        <v>126</v>
      </c>
      <c r="E15" s="150">
        <v>114730</v>
      </c>
      <c r="F15" s="212" t="s">
        <v>300</v>
      </c>
      <c r="G15" s="151"/>
      <c r="H15" s="29"/>
      <c r="I15" s="29"/>
      <c r="J15" s="29"/>
      <c r="K15" s="29"/>
      <c r="L15" s="29"/>
      <c r="M15" s="29"/>
      <c r="N15" s="29"/>
      <c r="O15" s="29"/>
    </row>
    <row r="16" spans="1:15" ht="45">
      <c r="A16" s="149" t="s">
        <v>163</v>
      </c>
      <c r="B16" s="192" t="s">
        <v>224</v>
      </c>
      <c r="C16" s="149"/>
      <c r="D16" s="149" t="s">
        <v>147</v>
      </c>
      <c r="E16" s="150">
        <v>24400</v>
      </c>
      <c r="F16" s="212" t="s">
        <v>225</v>
      </c>
      <c r="G16" s="151"/>
      <c r="H16" s="29"/>
      <c r="I16" s="29"/>
      <c r="J16" s="29"/>
      <c r="K16" s="29"/>
      <c r="L16" s="29"/>
      <c r="M16" s="29"/>
      <c r="N16" s="29"/>
      <c r="O16" s="29"/>
    </row>
    <row r="17" spans="1:15" ht="12.75" customHeight="1">
      <c r="A17" s="238" t="s">
        <v>164</v>
      </c>
      <c r="B17" s="239"/>
      <c r="C17" s="239"/>
      <c r="D17" s="240"/>
      <c r="E17" s="152">
        <f>SUM(E15:E16)</f>
        <v>139130</v>
      </c>
      <c r="F17" s="202"/>
      <c r="G17" s="153"/>
      <c r="H17" s="29"/>
      <c r="I17" s="29"/>
      <c r="J17" s="29"/>
      <c r="K17" s="29"/>
      <c r="L17" s="29"/>
      <c r="M17" s="29"/>
      <c r="N17" s="29"/>
      <c r="O17" s="29"/>
    </row>
    <row r="18" spans="1:15" ht="13.5" customHeight="1">
      <c r="A18" s="154" t="s">
        <v>165</v>
      </c>
      <c r="B18" s="155"/>
      <c r="C18" s="155"/>
      <c r="D18" s="155"/>
      <c r="E18" s="156"/>
      <c r="F18" s="203"/>
      <c r="G18" s="157"/>
      <c r="H18" s="29"/>
      <c r="I18" s="29"/>
      <c r="J18" s="29"/>
      <c r="K18" s="29"/>
      <c r="L18" s="29"/>
      <c r="M18" s="29"/>
      <c r="N18" s="29"/>
      <c r="O18" s="29"/>
    </row>
    <row r="19" spans="1:15" ht="22.5">
      <c r="A19" s="387" t="s">
        <v>234</v>
      </c>
      <c r="B19" s="387" t="s">
        <v>74</v>
      </c>
      <c r="C19" s="15"/>
      <c r="D19" s="16" t="s">
        <v>28</v>
      </c>
      <c r="E19" s="158">
        <v>13839</v>
      </c>
      <c r="F19" s="217" t="s">
        <v>196</v>
      </c>
      <c r="G19" s="159"/>
      <c r="H19" s="29"/>
      <c r="I19" s="29"/>
      <c r="J19" s="29"/>
      <c r="K19" s="29"/>
      <c r="L19" s="29"/>
      <c r="M19" s="29"/>
      <c r="N19" s="29"/>
      <c r="O19" s="29"/>
    </row>
    <row r="20" spans="1:15">
      <c r="A20" s="388"/>
      <c r="B20" s="388"/>
      <c r="C20" s="15"/>
      <c r="D20" s="16" t="s">
        <v>301</v>
      </c>
      <c r="E20" s="158">
        <v>37888</v>
      </c>
      <c r="F20" s="217"/>
      <c r="G20" s="159"/>
      <c r="H20" s="29"/>
      <c r="I20" s="29"/>
      <c r="J20" s="29"/>
      <c r="K20" s="29"/>
      <c r="L20" s="29"/>
      <c r="M20" s="29"/>
      <c r="N20" s="29"/>
      <c r="O20" s="29"/>
    </row>
    <row r="21" spans="1:15" ht="22.5" customHeight="1">
      <c r="A21" s="384"/>
      <c r="B21" s="384"/>
      <c r="C21" s="17" t="s">
        <v>23</v>
      </c>
      <c r="D21" s="15" t="s">
        <v>166</v>
      </c>
      <c r="E21" s="158">
        <v>5905</v>
      </c>
      <c r="F21" s="217" t="s">
        <v>195</v>
      </c>
      <c r="G21" s="15"/>
      <c r="H21" s="29"/>
      <c r="I21" s="29"/>
      <c r="J21" s="29"/>
      <c r="K21" s="29"/>
      <c r="L21" s="29"/>
      <c r="M21" s="29"/>
      <c r="N21" s="29"/>
      <c r="O21" s="29"/>
    </row>
    <row r="22" spans="1:15" s="29" customFormat="1">
      <c r="A22" s="160" t="s">
        <v>167</v>
      </c>
      <c r="B22" s="161"/>
      <c r="C22" s="161"/>
      <c r="D22" s="162"/>
      <c r="E22" s="163">
        <f>SUM(E19:E21)</f>
        <v>57632</v>
      </c>
      <c r="F22" s="204"/>
      <c r="G22" s="164"/>
    </row>
    <row r="23" spans="1:15" s="29" customFormat="1">
      <c r="A23" s="393" t="s">
        <v>226</v>
      </c>
      <c r="B23" s="394"/>
      <c r="C23" s="257"/>
      <c r="D23" s="257"/>
      <c r="E23" s="165"/>
      <c r="F23" s="205"/>
      <c r="G23" s="10"/>
    </row>
    <row r="24" spans="1:15" s="29" customFormat="1" ht="77.25" customHeight="1">
      <c r="A24" s="12" t="s">
        <v>168</v>
      </c>
      <c r="B24" s="12" t="s">
        <v>197</v>
      </c>
      <c r="C24" s="166"/>
      <c r="D24" s="230" t="s">
        <v>169</v>
      </c>
      <c r="E24" s="321">
        <v>29503</v>
      </c>
      <c r="F24" s="211" t="s">
        <v>88</v>
      </c>
      <c r="G24" s="231"/>
    </row>
    <row r="25" spans="1:15" ht="56.25">
      <c r="A25" s="380" t="s">
        <v>170</v>
      </c>
      <c r="B25" s="380" t="s">
        <v>76</v>
      </c>
      <c r="C25" s="12"/>
      <c r="D25" s="12" t="s">
        <v>25</v>
      </c>
      <c r="E25" s="167">
        <v>11500</v>
      </c>
      <c r="F25" s="206" t="s">
        <v>33</v>
      </c>
      <c r="G25" s="12"/>
      <c r="H25" s="29"/>
      <c r="I25" s="29"/>
      <c r="J25" s="29"/>
      <c r="K25" s="29"/>
      <c r="L25" s="29"/>
      <c r="M25" s="29"/>
      <c r="N25" s="29"/>
      <c r="O25" s="29"/>
    </row>
    <row r="26" spans="1:15" s="39" customFormat="1" ht="18.75" customHeight="1">
      <c r="A26" s="383"/>
      <c r="B26" s="383"/>
      <c r="C26" s="168"/>
      <c r="D26" s="168" t="s">
        <v>356</v>
      </c>
      <c r="E26" s="169">
        <v>30000</v>
      </c>
      <c r="F26" s="389" t="s">
        <v>202</v>
      </c>
      <c r="G26" s="380" t="s">
        <v>358</v>
      </c>
      <c r="H26" s="133"/>
      <c r="I26" s="133"/>
      <c r="J26" s="133"/>
      <c r="K26" s="133"/>
      <c r="L26" s="133"/>
      <c r="M26" s="133"/>
      <c r="N26" s="133"/>
      <c r="O26" s="133"/>
    </row>
    <row r="27" spans="1:15" s="39" customFormat="1" ht="18" customHeight="1">
      <c r="A27" s="383"/>
      <c r="B27" s="383"/>
      <c r="C27" s="358"/>
      <c r="D27" s="358" t="s">
        <v>357</v>
      </c>
      <c r="E27" s="169">
        <v>30000</v>
      </c>
      <c r="F27" s="392"/>
      <c r="G27" s="381"/>
      <c r="H27" s="133"/>
      <c r="I27" s="133"/>
      <c r="J27" s="133"/>
      <c r="K27" s="133"/>
      <c r="L27" s="133"/>
      <c r="M27" s="133"/>
      <c r="N27" s="133"/>
      <c r="O27" s="133"/>
    </row>
    <row r="28" spans="1:15" ht="17.25" customHeight="1">
      <c r="A28" s="384"/>
      <c r="B28" s="384"/>
      <c r="C28" s="168"/>
      <c r="D28" s="168" t="s">
        <v>171</v>
      </c>
      <c r="E28" s="169">
        <v>30000</v>
      </c>
      <c r="F28" s="391"/>
      <c r="G28" s="382"/>
      <c r="H28" s="29"/>
      <c r="I28" s="29"/>
      <c r="J28" s="29"/>
      <c r="K28" s="29"/>
      <c r="L28" s="29"/>
      <c r="M28" s="29"/>
      <c r="N28" s="29"/>
      <c r="O28" s="29"/>
    </row>
    <row r="29" spans="1:15" ht="18.75" customHeight="1">
      <c r="A29" s="380" t="s">
        <v>172</v>
      </c>
      <c r="B29" s="380" t="s">
        <v>198</v>
      </c>
      <c r="C29" s="11"/>
      <c r="D29" s="12" t="s">
        <v>173</v>
      </c>
      <c r="E29" s="167">
        <v>9000</v>
      </c>
      <c r="F29" s="389" t="s">
        <v>87</v>
      </c>
      <c r="G29" s="380" t="s">
        <v>174</v>
      </c>
      <c r="H29" s="29"/>
      <c r="I29" s="29"/>
      <c r="J29" s="29"/>
      <c r="K29" s="29"/>
      <c r="L29" s="29"/>
      <c r="M29" s="29"/>
      <c r="N29" s="29"/>
      <c r="O29" s="29"/>
    </row>
    <row r="30" spans="1:15" ht="19.5" customHeight="1">
      <c r="A30" s="383"/>
      <c r="B30" s="383"/>
      <c r="C30" s="195"/>
      <c r="D30" s="12" t="s">
        <v>41</v>
      </c>
      <c r="E30" s="167">
        <v>6750</v>
      </c>
      <c r="F30" s="390"/>
      <c r="G30" s="381"/>
      <c r="H30" s="29"/>
      <c r="I30" s="29"/>
      <c r="J30" s="29"/>
      <c r="K30" s="29"/>
      <c r="L30" s="29"/>
      <c r="M30" s="29"/>
      <c r="N30" s="29"/>
      <c r="O30" s="29"/>
    </row>
    <row r="31" spans="1:15" ht="19.5" customHeight="1">
      <c r="A31" s="383"/>
      <c r="B31" s="383"/>
      <c r="C31" s="195"/>
      <c r="D31" s="12" t="s">
        <v>175</v>
      </c>
      <c r="E31" s="167">
        <v>10000</v>
      </c>
      <c r="F31" s="390"/>
      <c r="G31" s="381"/>
      <c r="H31" s="29"/>
      <c r="I31" s="29"/>
      <c r="J31" s="29"/>
      <c r="K31" s="29"/>
      <c r="L31" s="29"/>
      <c r="M31" s="29"/>
      <c r="N31" s="29"/>
      <c r="O31" s="29"/>
    </row>
    <row r="32" spans="1:15" ht="15.75" customHeight="1">
      <c r="A32" s="383"/>
      <c r="B32" s="383"/>
      <c r="C32" s="195"/>
      <c r="D32" s="12" t="s">
        <v>176</v>
      </c>
      <c r="E32" s="167">
        <v>10000</v>
      </c>
      <c r="F32" s="390"/>
      <c r="G32" s="381"/>
      <c r="H32" s="29"/>
      <c r="I32" s="29"/>
      <c r="J32" s="29"/>
      <c r="K32" s="29"/>
      <c r="L32" s="29"/>
      <c r="M32" s="29"/>
      <c r="N32" s="29"/>
      <c r="O32" s="29"/>
    </row>
    <row r="33" spans="1:15" ht="17.25" customHeight="1">
      <c r="A33" s="384"/>
      <c r="B33" s="384"/>
      <c r="C33" s="168"/>
      <c r="D33" s="12" t="s">
        <v>177</v>
      </c>
      <c r="E33" s="167">
        <v>10000</v>
      </c>
      <c r="F33" s="391"/>
      <c r="G33" s="385"/>
      <c r="H33" s="29"/>
      <c r="I33" s="29"/>
      <c r="J33" s="29"/>
      <c r="K33" s="29"/>
      <c r="L33" s="29"/>
      <c r="M33" s="29"/>
      <c r="N33" s="29"/>
      <c r="O33" s="29"/>
    </row>
    <row r="34" spans="1:15">
      <c r="A34" s="241" t="s">
        <v>179</v>
      </c>
      <c r="B34" s="242"/>
      <c r="C34" s="257"/>
      <c r="D34" s="258"/>
      <c r="E34" s="172">
        <f>SUM(E24:E33)</f>
        <v>176753</v>
      </c>
      <c r="F34" s="207"/>
      <c r="G34" s="173"/>
      <c r="H34" s="29"/>
      <c r="I34" s="29"/>
      <c r="J34" s="29"/>
      <c r="K34" s="29"/>
      <c r="L34" s="29"/>
      <c r="M34" s="29"/>
      <c r="N34" s="29"/>
      <c r="O34" s="29"/>
    </row>
    <row r="35" spans="1:15" ht="22.5">
      <c r="A35" s="174" t="s">
        <v>180</v>
      </c>
      <c r="B35" s="175"/>
      <c r="C35" s="253"/>
      <c r="D35" s="253"/>
      <c r="E35" s="254"/>
      <c r="F35" s="232"/>
      <c r="G35" s="14"/>
      <c r="H35" s="29"/>
      <c r="I35" s="29"/>
      <c r="J35" s="29"/>
      <c r="K35" s="29"/>
      <c r="L35" s="29"/>
      <c r="M35" s="29"/>
      <c r="N35" s="29"/>
      <c r="O35" s="29"/>
    </row>
    <row r="36" spans="1:15" ht="56.25">
      <c r="A36" s="176" t="s">
        <v>181</v>
      </c>
      <c r="B36" s="176" t="s">
        <v>199</v>
      </c>
      <c r="C36" s="170" t="s">
        <v>23</v>
      </c>
      <c r="D36" s="170" t="s">
        <v>182</v>
      </c>
      <c r="E36" s="171">
        <v>1429469.1839999999</v>
      </c>
      <c r="F36" s="218"/>
      <c r="G36" s="170"/>
      <c r="H36" s="29"/>
      <c r="I36" s="29"/>
      <c r="J36" s="29"/>
      <c r="K36" s="29"/>
      <c r="L36" s="29"/>
      <c r="M36" s="29"/>
      <c r="N36" s="29"/>
      <c r="O36" s="29"/>
    </row>
    <row r="37" spans="1:15" ht="72" customHeight="1">
      <c r="A37" s="170" t="s">
        <v>183</v>
      </c>
      <c r="B37" s="170" t="s">
        <v>200</v>
      </c>
      <c r="C37" s="170"/>
      <c r="D37" s="170" t="s">
        <v>184</v>
      </c>
      <c r="E37" s="171">
        <v>56848</v>
      </c>
      <c r="F37" s="218"/>
      <c r="G37" s="170" t="s">
        <v>302</v>
      </c>
      <c r="H37" s="29"/>
      <c r="I37" s="29"/>
      <c r="J37" s="29"/>
      <c r="K37" s="356"/>
      <c r="L37" s="29"/>
      <c r="M37" s="29"/>
      <c r="N37" s="29"/>
      <c r="O37" s="29"/>
    </row>
    <row r="38" spans="1:15" ht="11.25" customHeight="1">
      <c r="A38" s="397" t="s">
        <v>185</v>
      </c>
      <c r="B38" s="397" t="s">
        <v>36</v>
      </c>
      <c r="C38" s="170" t="s">
        <v>23</v>
      </c>
      <c r="D38" s="170" t="s">
        <v>16</v>
      </c>
      <c r="E38" s="171">
        <v>137278</v>
      </c>
      <c r="F38" s="218"/>
      <c r="G38" s="170"/>
      <c r="H38" s="29"/>
      <c r="I38" s="29"/>
      <c r="J38" s="29"/>
      <c r="K38" s="29"/>
      <c r="L38" s="29"/>
      <c r="M38" s="29"/>
      <c r="N38" s="29"/>
      <c r="O38" s="29"/>
    </row>
    <row r="39" spans="1:15" ht="15" customHeight="1">
      <c r="A39" s="390"/>
      <c r="B39" s="390"/>
      <c r="C39" s="170" t="s">
        <v>23</v>
      </c>
      <c r="D39" s="170" t="s">
        <v>17</v>
      </c>
      <c r="E39" s="171">
        <v>213571</v>
      </c>
      <c r="F39" s="218"/>
      <c r="G39" s="177"/>
      <c r="H39" s="29"/>
      <c r="I39" s="29"/>
      <c r="J39" s="29"/>
      <c r="K39" s="29"/>
      <c r="L39" s="29"/>
      <c r="M39" s="29"/>
      <c r="N39" s="29"/>
      <c r="O39" s="29"/>
    </row>
    <row r="40" spans="1:15">
      <c r="A40" s="391"/>
      <c r="B40" s="391"/>
      <c r="C40" s="170"/>
      <c r="D40" s="170" t="s">
        <v>5</v>
      </c>
      <c r="E40" s="171">
        <v>4961</v>
      </c>
      <c r="F40" s="218"/>
      <c r="G40" s="170"/>
      <c r="H40" s="29"/>
      <c r="I40" s="29"/>
      <c r="J40" s="29"/>
      <c r="K40" s="29"/>
      <c r="L40" s="29"/>
      <c r="M40" s="29"/>
      <c r="N40" s="29"/>
      <c r="O40" s="29"/>
    </row>
    <row r="41" spans="1:15" ht="33.75">
      <c r="A41" s="178" t="s">
        <v>178</v>
      </c>
      <c r="B41" s="178" t="s">
        <v>201</v>
      </c>
      <c r="C41" s="170"/>
      <c r="D41" s="170" t="s">
        <v>186</v>
      </c>
      <c r="E41" s="179">
        <v>18912</v>
      </c>
      <c r="F41" s="219"/>
      <c r="G41" s="176" t="s">
        <v>229</v>
      </c>
      <c r="H41" s="29"/>
      <c r="I41" s="29"/>
      <c r="J41" s="29"/>
      <c r="K41" s="29"/>
      <c r="L41" s="29"/>
      <c r="M41" s="29"/>
      <c r="N41" s="29"/>
      <c r="O41" s="29"/>
    </row>
    <row r="42" spans="1:15" ht="21">
      <c r="A42" s="243" t="s">
        <v>187</v>
      </c>
      <c r="B42" s="244"/>
      <c r="C42" s="244"/>
      <c r="D42" s="245"/>
      <c r="E42" s="180">
        <f>SUM(E36:E41)</f>
        <v>1861039.1839999999</v>
      </c>
      <c r="F42" s="208"/>
      <c r="G42" s="181"/>
      <c r="H42" s="29"/>
      <c r="I42" s="29"/>
      <c r="J42" s="29"/>
      <c r="K42" s="29"/>
      <c r="L42" s="29"/>
      <c r="M42" s="29"/>
      <c r="N42" s="29"/>
      <c r="O42" s="29"/>
    </row>
    <row r="43" spans="1:15">
      <c r="A43" s="182" t="s">
        <v>188</v>
      </c>
      <c r="B43" s="183"/>
      <c r="C43" s="183"/>
      <c r="D43" s="183"/>
      <c r="E43" s="184"/>
      <c r="F43" s="209"/>
      <c r="G43" s="13"/>
      <c r="H43" s="29"/>
      <c r="I43" s="29"/>
      <c r="J43" s="29"/>
      <c r="K43" s="29"/>
      <c r="L43" s="29"/>
      <c r="M43" s="29"/>
      <c r="N43" s="29"/>
      <c r="O43" s="29"/>
    </row>
    <row r="44" spans="1:15" ht="22.5">
      <c r="A44" s="186" t="s">
        <v>235</v>
      </c>
      <c r="B44" s="186" t="s">
        <v>34</v>
      </c>
      <c r="C44" s="186" t="s">
        <v>23</v>
      </c>
      <c r="D44" s="186" t="s">
        <v>189</v>
      </c>
      <c r="E44" s="185">
        <v>216569.856</v>
      </c>
      <c r="F44" s="220"/>
      <c r="G44" s="126"/>
      <c r="H44" s="29"/>
      <c r="I44" s="29"/>
      <c r="J44" s="29"/>
      <c r="K44" s="29"/>
      <c r="L44" s="29"/>
      <c r="M44" s="29"/>
      <c r="N44" s="29"/>
      <c r="O44" s="29"/>
    </row>
    <row r="45" spans="1:15" ht="24" customHeight="1">
      <c r="A45" s="193" t="s">
        <v>236</v>
      </c>
      <c r="B45" s="193" t="s">
        <v>35</v>
      </c>
      <c r="C45" s="193" t="s">
        <v>23</v>
      </c>
      <c r="D45" s="186" t="s">
        <v>15</v>
      </c>
      <c r="E45" s="185">
        <v>647173</v>
      </c>
      <c r="F45" s="220"/>
      <c r="G45" s="126"/>
      <c r="H45" s="29"/>
      <c r="I45" s="29"/>
      <c r="J45" s="29"/>
      <c r="K45" s="29"/>
      <c r="L45" s="29"/>
      <c r="M45" s="29"/>
      <c r="N45" s="29"/>
      <c r="O45" s="29"/>
    </row>
    <row r="46" spans="1:15" ht="22.5">
      <c r="A46" s="193" t="s">
        <v>237</v>
      </c>
      <c r="B46" s="186" t="s">
        <v>227</v>
      </c>
      <c r="C46" s="186"/>
      <c r="D46" s="25" t="s">
        <v>4</v>
      </c>
      <c r="E46" s="185">
        <v>19949</v>
      </c>
      <c r="F46" s="220"/>
      <c r="G46" s="126"/>
      <c r="H46" s="29"/>
      <c r="I46" s="29"/>
      <c r="J46" s="29"/>
      <c r="K46" s="29"/>
      <c r="L46" s="29"/>
      <c r="M46" s="29"/>
      <c r="N46" s="29"/>
      <c r="O46" s="29"/>
    </row>
    <row r="47" spans="1:15" ht="33.75">
      <c r="A47" s="196"/>
      <c r="B47" s="186" t="s">
        <v>228</v>
      </c>
      <c r="C47" s="186"/>
      <c r="D47" s="25" t="s">
        <v>113</v>
      </c>
      <c r="E47" s="185">
        <v>19697</v>
      </c>
      <c r="F47" s="220"/>
      <c r="G47" s="126"/>
      <c r="H47" s="29"/>
      <c r="I47" s="29"/>
      <c r="J47" s="29"/>
      <c r="K47" s="29"/>
      <c r="L47" s="29"/>
      <c r="M47" s="29"/>
      <c r="N47" s="29"/>
      <c r="O47" s="29"/>
    </row>
    <row r="48" spans="1:15" ht="45">
      <c r="A48" s="126" t="s">
        <v>238</v>
      </c>
      <c r="B48" s="126" t="s">
        <v>37</v>
      </c>
      <c r="C48" s="25"/>
      <c r="D48" s="25" t="s">
        <v>1</v>
      </c>
      <c r="E48" s="185">
        <v>10482.688</v>
      </c>
      <c r="F48" s="221"/>
      <c r="G48" s="187"/>
      <c r="H48" s="29"/>
      <c r="I48" s="29"/>
      <c r="J48" s="29"/>
      <c r="K48" s="29"/>
      <c r="L48" s="29"/>
      <c r="M48" s="29"/>
      <c r="N48" s="29"/>
      <c r="O48" s="29"/>
    </row>
    <row r="49" spans="1:15">
      <c r="A49" s="398" t="s">
        <v>239</v>
      </c>
      <c r="B49" s="398" t="s">
        <v>75</v>
      </c>
      <c r="C49" s="25"/>
      <c r="D49" s="25" t="s">
        <v>26</v>
      </c>
      <c r="E49" s="185">
        <v>10075</v>
      </c>
      <c r="F49" s="220"/>
      <c r="G49" s="395"/>
      <c r="H49" s="29"/>
      <c r="I49" s="29"/>
      <c r="J49" s="29"/>
      <c r="K49" s="29"/>
      <c r="L49" s="29"/>
      <c r="M49" s="29"/>
      <c r="N49" s="29"/>
      <c r="O49" s="29"/>
    </row>
    <row r="50" spans="1:15">
      <c r="A50" s="383"/>
      <c r="B50" s="383"/>
      <c r="C50" s="25"/>
      <c r="D50" s="25" t="s">
        <v>6</v>
      </c>
      <c r="E50" s="185">
        <v>4975</v>
      </c>
      <c r="F50" s="222"/>
      <c r="G50" s="396"/>
      <c r="H50" s="29"/>
      <c r="I50" s="29"/>
      <c r="J50" s="29"/>
      <c r="K50" s="29"/>
      <c r="L50" s="29"/>
      <c r="M50" s="29"/>
      <c r="N50" s="29"/>
      <c r="O50" s="29"/>
    </row>
    <row r="51" spans="1:15">
      <c r="A51" s="383"/>
      <c r="B51" s="383"/>
      <c r="C51" s="25"/>
      <c r="D51" s="25" t="s">
        <v>27</v>
      </c>
      <c r="E51" s="185">
        <v>5009</v>
      </c>
      <c r="F51" s="222"/>
      <c r="G51" s="396"/>
      <c r="H51" s="29"/>
      <c r="I51" s="29"/>
      <c r="J51" s="29"/>
      <c r="K51" s="29"/>
      <c r="L51" s="29"/>
      <c r="M51" s="29"/>
      <c r="N51" s="29"/>
      <c r="O51" s="29"/>
    </row>
    <row r="52" spans="1:15">
      <c r="A52" s="383"/>
      <c r="B52" s="383"/>
      <c r="C52" s="25"/>
      <c r="D52" s="25" t="s">
        <v>3</v>
      </c>
      <c r="E52" s="185">
        <v>1000</v>
      </c>
      <c r="F52" s="222"/>
      <c r="G52" s="396"/>
      <c r="H52" s="29"/>
      <c r="I52" s="29"/>
      <c r="J52" s="29"/>
      <c r="K52" s="29"/>
      <c r="L52" s="29"/>
      <c r="M52" s="29"/>
      <c r="N52" s="29"/>
      <c r="O52" s="29"/>
    </row>
    <row r="53" spans="1:15">
      <c r="A53" s="383"/>
      <c r="B53" s="383"/>
      <c r="C53" s="25"/>
      <c r="D53" s="25" t="s">
        <v>190</v>
      </c>
      <c r="E53" s="185">
        <v>4230</v>
      </c>
      <c r="F53" s="222"/>
      <c r="G53" s="396"/>
      <c r="H53" s="29"/>
      <c r="I53" s="29"/>
      <c r="J53" s="29"/>
      <c r="K53" s="29"/>
      <c r="L53" s="29"/>
      <c r="M53" s="29"/>
      <c r="N53" s="29"/>
      <c r="O53" s="29"/>
    </row>
    <row r="54" spans="1:15">
      <c r="A54" s="383"/>
      <c r="B54" s="383"/>
      <c r="C54" s="25"/>
      <c r="D54" s="25" t="s">
        <v>30</v>
      </c>
      <c r="E54" s="185">
        <v>1992</v>
      </c>
      <c r="F54" s="222"/>
      <c r="G54" s="396"/>
      <c r="H54" s="29"/>
      <c r="I54" s="29"/>
      <c r="J54" s="29"/>
      <c r="K54" s="29"/>
      <c r="L54" s="29"/>
      <c r="M54" s="29"/>
      <c r="N54" s="29"/>
      <c r="O54" s="29"/>
    </row>
    <row r="55" spans="1:15">
      <c r="A55" s="384"/>
      <c r="B55" s="384"/>
      <c r="C55" s="126"/>
      <c r="D55" s="126" t="s">
        <v>7</v>
      </c>
      <c r="E55" s="188">
        <v>2000</v>
      </c>
      <c r="F55" s="222"/>
      <c r="G55" s="396"/>
      <c r="H55" s="29"/>
      <c r="I55" s="29"/>
      <c r="J55" s="29"/>
      <c r="K55" s="29"/>
      <c r="L55" s="29"/>
      <c r="M55" s="29"/>
      <c r="N55" s="29"/>
      <c r="O55" s="29"/>
    </row>
    <row r="56" spans="1:15">
      <c r="A56" s="246" t="s">
        <v>191</v>
      </c>
      <c r="B56" s="247"/>
      <c r="C56" s="247"/>
      <c r="D56" s="248"/>
      <c r="E56" s="189">
        <f>SUM(E44:E55)</f>
        <v>943152.54399999999</v>
      </c>
      <c r="F56" s="210"/>
      <c r="G56" s="190"/>
      <c r="H56" s="29"/>
      <c r="I56" s="29"/>
      <c r="J56" s="29"/>
      <c r="K56" s="29"/>
      <c r="L56" s="29"/>
      <c r="M56" s="29"/>
      <c r="N56" s="29"/>
      <c r="O56" s="29"/>
    </row>
    <row r="57" spans="1:15">
      <c r="A57" s="97" t="s">
        <v>29</v>
      </c>
      <c r="B57" s="18"/>
      <c r="C57" s="97"/>
      <c r="D57" s="18"/>
      <c r="E57" s="191">
        <f>E13+E17+E22+E34+E42+E56</f>
        <v>3266840.7280000001</v>
      </c>
      <c r="F57" s="223"/>
      <c r="G57" s="18"/>
      <c r="H57" s="29"/>
      <c r="I57" s="29"/>
      <c r="J57" s="29"/>
      <c r="K57" s="29"/>
      <c r="L57" s="29"/>
      <c r="M57" s="29"/>
      <c r="N57" s="29"/>
      <c r="O57" s="29"/>
    </row>
    <row r="58" spans="1:15">
      <c r="A58" s="20"/>
      <c r="B58" s="6"/>
      <c r="C58" s="20"/>
      <c r="D58" s="19"/>
      <c r="E58" s="29"/>
      <c r="F58" s="215"/>
      <c r="G58" s="29"/>
      <c r="H58" s="29"/>
      <c r="I58" s="29"/>
      <c r="J58" s="29"/>
      <c r="K58" s="29"/>
      <c r="L58" s="29"/>
      <c r="M58" s="29"/>
      <c r="N58" s="29"/>
      <c r="O58" s="29"/>
    </row>
    <row r="59" spans="1:15">
      <c r="A59" s="20"/>
      <c r="B59" s="6"/>
      <c r="C59" s="20"/>
      <c r="D59" s="19"/>
      <c r="E59" s="29"/>
      <c r="F59" s="215"/>
      <c r="G59" s="29"/>
      <c r="H59" s="29"/>
      <c r="I59" s="29"/>
      <c r="J59" s="29"/>
      <c r="K59" s="29"/>
      <c r="L59" s="29"/>
      <c r="M59" s="29"/>
      <c r="N59" s="29"/>
      <c r="O59" s="29"/>
    </row>
    <row r="60" spans="1:15">
      <c r="A60" s="20"/>
      <c r="B60" s="6"/>
      <c r="C60" s="20"/>
      <c r="D60" s="19"/>
      <c r="E60" s="29"/>
      <c r="F60" s="215"/>
      <c r="G60" s="29"/>
      <c r="H60" s="29"/>
      <c r="I60" s="29"/>
      <c r="J60" s="29"/>
      <c r="K60" s="29"/>
      <c r="L60" s="29"/>
      <c r="M60" s="29"/>
      <c r="N60" s="29"/>
      <c r="O60" s="29"/>
    </row>
    <row r="61" spans="1:15">
      <c r="A61" s="41"/>
      <c r="B61" s="36"/>
      <c r="C61" s="41"/>
      <c r="D61" s="42"/>
      <c r="E61" s="29"/>
      <c r="F61" s="215"/>
      <c r="G61" s="29"/>
      <c r="H61" s="29"/>
      <c r="I61" s="29"/>
      <c r="J61" s="29"/>
      <c r="K61" s="29"/>
      <c r="L61" s="29"/>
      <c r="M61" s="29"/>
      <c r="N61" s="29"/>
      <c r="O61" s="29"/>
    </row>
    <row r="62" spans="1:15">
      <c r="A62" s="23"/>
      <c r="B62" s="125"/>
      <c r="C62" s="23"/>
      <c r="D62" s="21"/>
      <c r="E62" s="29"/>
      <c r="F62" s="215"/>
      <c r="G62" s="29"/>
      <c r="H62" s="29"/>
      <c r="I62" s="29"/>
      <c r="J62" s="29"/>
      <c r="K62" s="29"/>
      <c r="L62" s="29"/>
      <c r="M62" s="29"/>
      <c r="N62" s="29"/>
      <c r="O62" s="29"/>
    </row>
    <row r="63" spans="1:15">
      <c r="A63" s="23"/>
      <c r="B63" s="125"/>
      <c r="C63" s="23"/>
      <c r="D63" s="21"/>
      <c r="E63" s="29"/>
      <c r="F63" s="215"/>
      <c r="G63" s="29"/>
      <c r="H63" s="29"/>
      <c r="I63" s="29"/>
      <c r="J63" s="29"/>
      <c r="K63" s="29"/>
      <c r="L63" s="29"/>
      <c r="M63" s="29"/>
      <c r="N63" s="29"/>
      <c r="O63" s="29"/>
    </row>
    <row r="64" spans="1:15">
      <c r="A64" s="40"/>
      <c r="B64" s="250"/>
      <c r="C64" s="40"/>
      <c r="D64" s="21"/>
      <c r="E64" s="29"/>
      <c r="F64" s="215"/>
      <c r="G64" s="29"/>
      <c r="H64" s="29"/>
      <c r="I64" s="29"/>
      <c r="J64" s="29"/>
      <c r="K64" s="29"/>
      <c r="L64" s="29"/>
      <c r="M64" s="29"/>
      <c r="N64" s="29"/>
      <c r="O64" s="29"/>
    </row>
    <row r="65" spans="1:15">
      <c r="A65" s="35"/>
      <c r="B65" s="251"/>
      <c r="C65" s="35"/>
      <c r="D65" s="43"/>
      <c r="E65" s="29"/>
      <c r="F65" s="215"/>
      <c r="G65" s="29"/>
      <c r="H65" s="29"/>
      <c r="I65" s="29"/>
      <c r="J65" s="29"/>
      <c r="K65" s="29"/>
      <c r="L65" s="29"/>
      <c r="M65" s="29"/>
      <c r="N65" s="29"/>
      <c r="O65" s="29"/>
    </row>
    <row r="66" spans="1:15">
      <c r="A66" s="20"/>
      <c r="B66" s="6"/>
      <c r="C66" s="20"/>
      <c r="D66" s="19"/>
      <c r="E66" s="29"/>
      <c r="F66" s="215"/>
      <c r="G66" s="29"/>
      <c r="H66" s="29"/>
      <c r="I66" s="29"/>
      <c r="J66" s="29"/>
      <c r="K66" s="29"/>
      <c r="L66" s="29"/>
      <c r="M66" s="29"/>
      <c r="N66" s="29"/>
      <c r="O66" s="29"/>
    </row>
    <row r="67" spans="1:15">
      <c r="A67" s="20"/>
      <c r="B67" s="6"/>
      <c r="C67" s="20"/>
      <c r="D67" s="19"/>
      <c r="E67" s="29"/>
      <c r="F67" s="215"/>
      <c r="G67" s="29"/>
      <c r="H67" s="29"/>
      <c r="I67" s="29"/>
      <c r="J67" s="29"/>
      <c r="K67" s="29"/>
      <c r="L67" s="29"/>
      <c r="M67" s="29"/>
      <c r="N67" s="29"/>
      <c r="O67" s="29"/>
    </row>
    <row r="68" spans="1:15">
      <c r="A68" s="41"/>
      <c r="B68" s="36"/>
      <c r="C68" s="41"/>
      <c r="D68" s="42"/>
      <c r="E68" s="29"/>
      <c r="F68" s="215"/>
      <c r="G68" s="29"/>
      <c r="H68" s="29"/>
      <c r="I68" s="29"/>
      <c r="J68" s="29"/>
      <c r="K68" s="29"/>
      <c r="L68" s="29"/>
      <c r="M68" s="29"/>
      <c r="N68" s="29"/>
      <c r="O68" s="29"/>
    </row>
    <row r="69" spans="1:15" s="44" customFormat="1">
      <c r="A69" s="23"/>
      <c r="B69" s="125"/>
      <c r="C69" s="23"/>
      <c r="D69" s="21"/>
      <c r="E69" s="134"/>
      <c r="F69" s="224"/>
      <c r="G69" s="134"/>
      <c r="H69" s="134"/>
      <c r="I69" s="134"/>
      <c r="J69" s="134"/>
      <c r="K69" s="134"/>
      <c r="L69" s="134"/>
      <c r="M69" s="134"/>
      <c r="N69" s="134"/>
      <c r="O69" s="134"/>
    </row>
    <row r="70" spans="1:15">
      <c r="A70" s="23"/>
      <c r="B70" s="125"/>
      <c r="C70" s="23"/>
      <c r="D70" s="21"/>
      <c r="E70" s="29"/>
      <c r="F70" s="215"/>
      <c r="G70" s="29"/>
      <c r="H70" s="29"/>
      <c r="I70" s="29"/>
      <c r="J70" s="29"/>
      <c r="K70" s="29"/>
      <c r="L70" s="29"/>
      <c r="M70" s="29"/>
      <c r="N70" s="29"/>
      <c r="O70" s="29"/>
    </row>
    <row r="71" spans="1:15">
      <c r="A71" s="40"/>
      <c r="B71" s="250"/>
      <c r="C71" s="40"/>
      <c r="D71" s="23"/>
      <c r="E71" s="29"/>
      <c r="F71" s="215"/>
      <c r="G71" s="29"/>
      <c r="H71" s="29"/>
      <c r="I71" s="29"/>
      <c r="J71" s="29"/>
      <c r="K71" s="29"/>
      <c r="L71" s="29"/>
      <c r="M71" s="29"/>
      <c r="N71" s="29"/>
      <c r="O71" s="29"/>
    </row>
    <row r="72" spans="1:15">
      <c r="A72" s="35"/>
      <c r="B72" s="251"/>
      <c r="C72" s="35"/>
      <c r="D72" s="43"/>
      <c r="E72" s="29"/>
      <c r="F72" s="215"/>
      <c r="G72" s="29"/>
      <c r="H72" s="29"/>
      <c r="I72" s="29"/>
      <c r="J72" s="29"/>
      <c r="K72" s="29"/>
      <c r="L72" s="29"/>
      <c r="M72" s="29"/>
      <c r="N72" s="29"/>
      <c r="O72" s="29"/>
    </row>
    <row r="73" spans="1:15">
      <c r="A73" s="20"/>
      <c r="B73" s="6"/>
      <c r="C73" s="20"/>
      <c r="D73" s="19"/>
      <c r="E73" s="29"/>
      <c r="F73" s="215"/>
      <c r="G73" s="29"/>
      <c r="H73" s="29"/>
      <c r="I73" s="29"/>
      <c r="J73" s="29"/>
      <c r="K73" s="29"/>
      <c r="L73" s="29"/>
      <c r="M73" s="29"/>
      <c r="N73" s="29"/>
      <c r="O73" s="29"/>
    </row>
    <row r="74" spans="1:15">
      <c r="A74" s="20"/>
      <c r="B74" s="6"/>
      <c r="C74" s="20"/>
      <c r="D74" s="19"/>
      <c r="E74" s="29"/>
      <c r="F74" s="215"/>
      <c r="G74" s="29"/>
      <c r="H74" s="29"/>
      <c r="I74" s="29"/>
      <c r="J74" s="29"/>
      <c r="K74" s="29"/>
      <c r="L74" s="29"/>
      <c r="M74" s="29"/>
      <c r="N74" s="29"/>
      <c r="O74" s="29"/>
    </row>
    <row r="75" spans="1:15">
      <c r="A75" s="20"/>
      <c r="B75" s="6"/>
      <c r="C75" s="20"/>
      <c r="D75" s="19"/>
      <c r="E75" s="29"/>
      <c r="F75" s="215"/>
      <c r="G75" s="29"/>
      <c r="H75" s="29"/>
      <c r="I75" s="29"/>
      <c r="J75" s="29"/>
      <c r="K75" s="29"/>
      <c r="L75" s="29"/>
      <c r="M75" s="29"/>
      <c r="N75" s="29"/>
      <c r="O75" s="29"/>
    </row>
    <row r="76" spans="1:15">
      <c r="A76" s="20"/>
      <c r="B76" s="6"/>
      <c r="C76" s="20"/>
      <c r="D76" s="19"/>
      <c r="E76" s="29"/>
      <c r="F76" s="215"/>
      <c r="G76" s="29"/>
      <c r="H76" s="29"/>
      <c r="I76" s="29"/>
      <c r="J76" s="29"/>
      <c r="K76" s="29"/>
      <c r="L76" s="29"/>
      <c r="M76" s="29"/>
      <c r="N76" s="29"/>
      <c r="O76" s="29"/>
    </row>
    <row r="77" spans="1:15">
      <c r="A77" s="20"/>
      <c r="B77" s="6"/>
      <c r="C77" s="20"/>
      <c r="D77" s="19"/>
      <c r="E77" s="29"/>
      <c r="F77" s="215"/>
      <c r="G77" s="29"/>
      <c r="H77" s="29"/>
      <c r="I77" s="29"/>
      <c r="J77" s="29"/>
      <c r="K77" s="29"/>
      <c r="L77" s="29"/>
      <c r="M77" s="29"/>
      <c r="N77" s="29"/>
      <c r="O77" s="29"/>
    </row>
    <row r="78" spans="1:15">
      <c r="A78" s="20"/>
      <c r="B78" s="6"/>
      <c r="C78" s="20"/>
      <c r="D78" s="19"/>
      <c r="E78" s="29"/>
      <c r="F78" s="215"/>
      <c r="G78" s="29"/>
      <c r="H78" s="29"/>
      <c r="I78" s="29"/>
      <c r="J78" s="29"/>
      <c r="K78" s="29"/>
      <c r="L78" s="29"/>
      <c r="M78" s="29"/>
      <c r="N78" s="29"/>
      <c r="O78" s="29"/>
    </row>
    <row r="79" spans="1:15">
      <c r="A79" s="20"/>
      <c r="B79" s="6"/>
      <c r="C79" s="20"/>
      <c r="D79" s="19"/>
      <c r="E79" s="29"/>
      <c r="F79" s="215"/>
      <c r="G79" s="29"/>
      <c r="H79" s="29"/>
      <c r="I79" s="29"/>
      <c r="J79" s="29"/>
      <c r="K79" s="29"/>
      <c r="L79" s="29"/>
      <c r="M79" s="29"/>
      <c r="N79" s="29"/>
      <c r="O79" s="29"/>
    </row>
    <row r="80" spans="1:15" s="45" customFormat="1" ht="13.5" customHeight="1">
      <c r="A80" s="41"/>
      <c r="B80" s="36"/>
      <c r="C80" s="41"/>
      <c r="D80" s="42"/>
      <c r="E80" s="23"/>
      <c r="F80" s="225"/>
      <c r="G80" s="23"/>
      <c r="H80" s="23"/>
      <c r="I80" s="23"/>
      <c r="J80" s="23"/>
      <c r="K80" s="23"/>
      <c r="L80" s="23"/>
      <c r="M80" s="23"/>
      <c r="N80" s="23"/>
      <c r="O80" s="23"/>
    </row>
    <row r="81" spans="1:15">
      <c r="A81" s="41"/>
      <c r="B81" s="36"/>
      <c r="C81" s="41"/>
      <c r="D81" s="42"/>
      <c r="E81" s="29"/>
      <c r="F81" s="215"/>
      <c r="G81" s="29"/>
      <c r="H81" s="29"/>
      <c r="I81" s="29"/>
      <c r="J81" s="29"/>
      <c r="K81" s="29"/>
      <c r="L81" s="29"/>
      <c r="M81" s="29"/>
      <c r="N81" s="29"/>
      <c r="O81" s="29"/>
    </row>
    <row r="82" spans="1:15">
      <c r="A82" s="41"/>
      <c r="B82" s="36"/>
      <c r="C82" s="41"/>
      <c r="D82" s="42"/>
      <c r="E82" s="29"/>
      <c r="F82" s="215"/>
      <c r="G82" s="29"/>
      <c r="H82" s="29"/>
      <c r="I82" s="29"/>
      <c r="J82" s="29"/>
      <c r="K82" s="29"/>
      <c r="L82" s="29"/>
      <c r="M82" s="29"/>
      <c r="N82" s="29"/>
      <c r="O82" s="29"/>
    </row>
    <row r="83" spans="1:15">
      <c r="A83" s="40"/>
      <c r="B83" s="250"/>
      <c r="C83" s="40"/>
      <c r="D83" s="21"/>
      <c r="E83" s="29"/>
      <c r="F83" s="215"/>
      <c r="G83" s="29"/>
      <c r="H83" s="29"/>
      <c r="I83" s="29"/>
      <c r="J83" s="29"/>
      <c r="K83" s="29"/>
      <c r="L83" s="29"/>
      <c r="M83" s="29"/>
      <c r="N83" s="29"/>
      <c r="O83" s="29"/>
    </row>
    <row r="84" spans="1:15">
      <c r="A84" s="35"/>
      <c r="B84" s="251"/>
      <c r="C84" s="35"/>
      <c r="D84" s="43"/>
      <c r="E84" s="29"/>
      <c r="F84" s="215"/>
      <c r="G84" s="29"/>
      <c r="H84" s="29"/>
      <c r="I84" s="29"/>
      <c r="J84" s="29"/>
      <c r="K84" s="29"/>
      <c r="L84" s="29"/>
      <c r="M84" s="29"/>
      <c r="N84" s="29"/>
      <c r="O84" s="29"/>
    </row>
    <row r="85" spans="1:15" ht="12.75" customHeight="1">
      <c r="A85" s="20"/>
      <c r="B85" s="6"/>
      <c r="C85" s="20"/>
      <c r="D85" s="46"/>
      <c r="E85" s="29"/>
      <c r="F85" s="215"/>
      <c r="G85" s="29"/>
      <c r="H85" s="29"/>
      <c r="I85" s="29"/>
      <c r="J85" s="29"/>
      <c r="K85" s="29"/>
      <c r="L85" s="29"/>
      <c r="M85" s="29"/>
      <c r="N85" s="29"/>
      <c r="O85" s="29"/>
    </row>
    <row r="86" spans="1:15" s="3" customFormat="1">
      <c r="A86" s="20"/>
      <c r="B86" s="6"/>
      <c r="C86" s="20"/>
      <c r="D86" s="46"/>
      <c r="E86" s="32"/>
      <c r="F86" s="226"/>
      <c r="G86" s="32"/>
      <c r="H86" s="32"/>
      <c r="I86" s="32"/>
      <c r="J86" s="32"/>
      <c r="K86" s="32"/>
      <c r="L86" s="32"/>
      <c r="M86" s="32"/>
      <c r="N86" s="32"/>
      <c r="O86" s="32"/>
    </row>
    <row r="87" spans="1:15">
      <c r="A87" s="20"/>
      <c r="B87" s="6"/>
      <c r="C87" s="20"/>
      <c r="D87" s="46"/>
      <c r="E87" s="29"/>
      <c r="F87" s="215"/>
      <c r="G87" s="29"/>
      <c r="H87" s="29"/>
      <c r="I87" s="29"/>
      <c r="J87" s="29"/>
      <c r="K87" s="29"/>
      <c r="L87" s="29"/>
      <c r="M87" s="29"/>
      <c r="N87" s="29"/>
      <c r="O87" s="29"/>
    </row>
    <row r="88" spans="1:15">
      <c r="A88" s="20"/>
      <c r="B88" s="6"/>
      <c r="C88" s="20"/>
      <c r="D88" s="46"/>
      <c r="E88" s="29"/>
      <c r="F88" s="215"/>
      <c r="G88" s="29"/>
      <c r="H88" s="29"/>
      <c r="I88" s="29"/>
      <c r="J88" s="29"/>
      <c r="K88" s="29"/>
      <c r="L88" s="29"/>
      <c r="M88" s="29"/>
      <c r="N88" s="29"/>
      <c r="O88" s="29"/>
    </row>
    <row r="89" spans="1:15">
      <c r="A89" s="20"/>
      <c r="B89" s="6"/>
      <c r="C89" s="20"/>
      <c r="D89" s="46"/>
      <c r="E89" s="29"/>
      <c r="F89" s="215"/>
      <c r="G89" s="29"/>
      <c r="H89" s="29"/>
      <c r="I89" s="29"/>
      <c r="J89" s="29"/>
      <c r="K89" s="29"/>
      <c r="L89" s="29"/>
      <c r="M89" s="29"/>
      <c r="N89" s="29"/>
      <c r="O89" s="29"/>
    </row>
    <row r="90" spans="1:15">
      <c r="A90" s="20"/>
      <c r="B90" s="6"/>
      <c r="C90" s="20"/>
      <c r="D90" s="46"/>
      <c r="E90" s="29"/>
      <c r="F90" s="215"/>
      <c r="G90" s="29"/>
      <c r="H90" s="29"/>
      <c r="I90" s="29"/>
      <c r="J90" s="29"/>
      <c r="K90" s="29"/>
      <c r="L90" s="29"/>
      <c r="M90" s="29"/>
      <c r="N90" s="29"/>
      <c r="O90" s="29"/>
    </row>
    <row r="91" spans="1:15">
      <c r="A91" s="20"/>
      <c r="B91" s="6"/>
      <c r="C91" s="20"/>
      <c r="D91" s="46"/>
      <c r="E91" s="29"/>
      <c r="F91" s="215"/>
      <c r="G91" s="29"/>
      <c r="H91" s="29"/>
      <c r="I91" s="29"/>
      <c r="J91" s="29"/>
      <c r="K91" s="29"/>
      <c r="L91" s="29"/>
      <c r="M91" s="29"/>
      <c r="N91" s="29"/>
      <c r="O91" s="29"/>
    </row>
    <row r="92" spans="1:15">
      <c r="A92" s="20"/>
      <c r="B92" s="6"/>
      <c r="C92" s="20"/>
      <c r="D92" s="46"/>
      <c r="E92" s="29"/>
      <c r="F92" s="215"/>
      <c r="G92" s="29"/>
      <c r="H92" s="29"/>
      <c r="I92" s="29"/>
      <c r="J92" s="29"/>
      <c r="K92" s="29"/>
      <c r="L92" s="29"/>
      <c r="M92" s="29"/>
      <c r="N92" s="29"/>
      <c r="O92" s="29"/>
    </row>
    <row r="93" spans="1:15">
      <c r="A93" s="20"/>
      <c r="B93" s="6"/>
      <c r="C93" s="20"/>
      <c r="D93" s="46"/>
      <c r="E93" s="29"/>
      <c r="F93" s="215"/>
      <c r="G93" s="29"/>
      <c r="H93" s="29"/>
      <c r="I93" s="29"/>
      <c r="J93" s="29"/>
      <c r="K93" s="29"/>
      <c r="L93" s="29"/>
      <c r="M93" s="29"/>
      <c r="N93" s="29"/>
      <c r="O93" s="29"/>
    </row>
    <row r="94" spans="1:15">
      <c r="A94" s="20"/>
      <c r="B94" s="6"/>
      <c r="C94" s="20"/>
      <c r="D94" s="46"/>
      <c r="E94" s="29"/>
      <c r="F94" s="215"/>
      <c r="G94" s="29"/>
      <c r="H94" s="29"/>
      <c r="I94" s="29"/>
      <c r="J94" s="29"/>
      <c r="K94" s="29"/>
      <c r="L94" s="29"/>
      <c r="M94" s="29"/>
      <c r="N94" s="29"/>
      <c r="O94" s="29"/>
    </row>
    <row r="95" spans="1:15">
      <c r="A95" s="20"/>
      <c r="B95" s="6"/>
      <c r="C95" s="20"/>
      <c r="D95" s="46"/>
    </row>
    <row r="96" spans="1:15" ht="12" customHeight="1">
      <c r="A96" s="20"/>
      <c r="B96" s="6"/>
      <c r="C96" s="20"/>
      <c r="D96" s="46"/>
    </row>
    <row r="97" spans="1:6">
      <c r="A97" s="20"/>
      <c r="B97" s="6"/>
      <c r="C97" s="20"/>
      <c r="D97" s="46"/>
    </row>
    <row r="98" spans="1:6">
      <c r="A98" s="20"/>
      <c r="B98" s="6"/>
      <c r="C98" s="20"/>
      <c r="D98" s="46"/>
    </row>
    <row r="99" spans="1:6">
      <c r="A99" s="20"/>
      <c r="B99" s="6"/>
      <c r="C99" s="20"/>
      <c r="D99" s="46"/>
    </row>
    <row r="100" spans="1:6">
      <c r="A100" s="20"/>
      <c r="B100" s="6"/>
      <c r="C100" s="20"/>
      <c r="D100" s="46"/>
    </row>
    <row r="101" spans="1:6">
      <c r="A101" s="20"/>
      <c r="B101" s="6"/>
      <c r="C101" s="20"/>
      <c r="D101" s="46"/>
    </row>
    <row r="102" spans="1:6" ht="14.25" customHeight="1">
      <c r="A102" s="20"/>
      <c r="B102" s="6"/>
      <c r="C102" s="20"/>
      <c r="D102" s="46"/>
    </row>
    <row r="103" spans="1:6" s="3" customFormat="1">
      <c r="A103" s="20"/>
      <c r="B103" s="6"/>
      <c r="C103" s="20"/>
      <c r="D103" s="46"/>
      <c r="F103" s="227"/>
    </row>
    <row r="104" spans="1:6" s="3" customFormat="1">
      <c r="A104" s="20"/>
      <c r="B104" s="6"/>
      <c r="C104" s="20"/>
      <c r="D104" s="47"/>
      <c r="F104" s="227"/>
    </row>
    <row r="105" spans="1:6" s="3" customFormat="1">
      <c r="A105" s="20"/>
      <c r="B105" s="6"/>
      <c r="C105" s="20"/>
      <c r="D105" s="47"/>
      <c r="F105" s="227"/>
    </row>
    <row r="106" spans="1:6" s="3" customFormat="1">
      <c r="A106" s="20"/>
      <c r="B106" s="6"/>
      <c r="C106" s="20"/>
      <c r="D106" s="47"/>
      <c r="F106" s="227"/>
    </row>
    <row r="107" spans="1:6" s="3" customFormat="1">
      <c r="A107" s="20"/>
      <c r="B107" s="6"/>
      <c r="C107" s="20"/>
      <c r="D107" s="47"/>
      <c r="F107" s="227"/>
    </row>
    <row r="108" spans="1:6">
      <c r="A108" s="41"/>
      <c r="B108" s="36"/>
      <c r="C108" s="41"/>
      <c r="D108" s="42"/>
    </row>
    <row r="109" spans="1:6" s="29" customFormat="1">
      <c r="A109" s="41"/>
      <c r="B109" s="36"/>
      <c r="C109" s="41"/>
      <c r="D109" s="42"/>
      <c r="F109" s="215"/>
    </row>
    <row r="110" spans="1:6">
      <c r="A110" s="23"/>
      <c r="B110" s="125"/>
      <c r="C110" s="23"/>
      <c r="D110" s="21"/>
    </row>
    <row r="111" spans="1:6">
      <c r="A111" s="40"/>
      <c r="B111" s="250"/>
      <c r="C111" s="40"/>
      <c r="D111" s="21"/>
    </row>
    <row r="112" spans="1:6">
      <c r="A112" s="35"/>
      <c r="B112" s="251"/>
      <c r="C112" s="35"/>
      <c r="D112" s="43"/>
    </row>
    <row r="113" spans="1:6" ht="12.75" customHeight="1">
      <c r="A113" s="20"/>
      <c r="B113" s="6"/>
      <c r="C113" s="20"/>
      <c r="D113" s="19"/>
    </row>
    <row r="114" spans="1:6">
      <c r="A114" s="20"/>
      <c r="B114" s="6"/>
      <c r="C114" s="20"/>
      <c r="D114" s="19"/>
    </row>
    <row r="115" spans="1:6">
      <c r="A115" s="41"/>
      <c r="B115" s="36"/>
      <c r="C115" s="41"/>
      <c r="D115" s="42"/>
    </row>
    <row r="116" spans="1:6">
      <c r="A116" s="23"/>
      <c r="B116" s="125"/>
      <c r="C116" s="23"/>
      <c r="D116" s="21"/>
    </row>
    <row r="117" spans="1:6">
      <c r="A117" s="23"/>
      <c r="B117" s="125"/>
      <c r="C117" s="23"/>
      <c r="D117" s="21"/>
    </row>
    <row r="118" spans="1:6">
      <c r="A118" s="23"/>
      <c r="B118" s="125"/>
      <c r="C118" s="23"/>
      <c r="D118" s="21"/>
    </row>
    <row r="119" spans="1:6" ht="15.75">
      <c r="A119" s="48"/>
      <c r="B119" s="252"/>
      <c r="C119" s="48"/>
      <c r="D119" s="49"/>
    </row>
    <row r="120" spans="1:6">
      <c r="A120" s="23"/>
      <c r="B120" s="125"/>
      <c r="C120" s="23"/>
      <c r="D120" s="21"/>
    </row>
    <row r="121" spans="1:6" s="45" customFormat="1">
      <c r="A121" s="23"/>
      <c r="B121" s="125"/>
      <c r="C121" s="23"/>
      <c r="D121" s="21"/>
      <c r="F121" s="228"/>
    </row>
    <row r="122" spans="1:6">
      <c r="A122" s="23"/>
      <c r="B122" s="125"/>
      <c r="C122" s="23"/>
      <c r="D122" s="21"/>
    </row>
    <row r="123" spans="1:6" s="50" customFormat="1" ht="15.75">
      <c r="A123" s="23"/>
      <c r="B123" s="125"/>
      <c r="C123" s="23"/>
      <c r="D123" s="21"/>
      <c r="F123" s="229"/>
    </row>
    <row r="124" spans="1:6">
      <c r="A124" s="23"/>
      <c r="B124" s="125"/>
      <c r="C124" s="23"/>
      <c r="D124" s="21"/>
    </row>
    <row r="125" spans="1:6">
      <c r="A125" s="23"/>
      <c r="B125" s="125"/>
      <c r="C125" s="23"/>
      <c r="D125" s="21"/>
    </row>
  </sheetData>
  <mergeCells count="19">
    <mergeCell ref="G49:G55"/>
    <mergeCell ref="B38:B40"/>
    <mergeCell ref="B49:B55"/>
    <mergeCell ref="A49:A55"/>
    <mergeCell ref="A38:A40"/>
    <mergeCell ref="G26:G28"/>
    <mergeCell ref="A29:A33"/>
    <mergeCell ref="G29:G33"/>
    <mergeCell ref="A9:A10"/>
    <mergeCell ref="A19:A21"/>
    <mergeCell ref="A25:A28"/>
    <mergeCell ref="B9:B10"/>
    <mergeCell ref="B25:B28"/>
    <mergeCell ref="B19:B21"/>
    <mergeCell ref="B29:B33"/>
    <mergeCell ref="F29:F33"/>
    <mergeCell ref="F26:F28"/>
    <mergeCell ref="A23:B23"/>
    <mergeCell ref="G11:G12"/>
  </mergeCells>
  <phoneticPr fontId="2" type="noConversion"/>
  <pageMargins left="0.74803149606299213" right="0.74803149606299213" top="0.98425196850393704" bottom="0.98425196850393704" header="0.51181102362204722" footer="0.51181102362204722"/>
  <pageSetup paperSize="9" scale="49"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topLeftCell="A103" workbookViewId="0">
      <selection activeCell="A123" sqref="A123:A127"/>
    </sheetView>
  </sheetViews>
  <sheetFormatPr defaultRowHeight="12.75"/>
  <cols>
    <col min="1" max="1" width="41.140625" style="291" customWidth="1"/>
    <col min="2" max="2" width="32.85546875" style="3" customWidth="1"/>
    <col min="3" max="3" width="30.85546875" style="53" customWidth="1"/>
    <col min="4" max="4" width="31" style="55" customWidth="1"/>
    <col min="5" max="5" width="12" style="54" customWidth="1"/>
    <col min="6" max="6" width="9.7109375" style="3" customWidth="1"/>
    <col min="7" max="16384" width="9.140625" style="3"/>
  </cols>
  <sheetData>
    <row r="1" spans="1:8" s="50" customFormat="1" ht="15.75">
      <c r="A1" s="50" t="s">
        <v>294</v>
      </c>
      <c r="E1" s="52"/>
    </row>
    <row r="2" spans="1:8" ht="16.5" customHeight="1">
      <c r="A2" s="413" t="s">
        <v>295</v>
      </c>
      <c r="B2" s="414"/>
      <c r="C2" s="414"/>
      <c r="D2" s="414"/>
    </row>
    <row r="3" spans="1:8">
      <c r="C3" s="328"/>
    </row>
    <row r="5" spans="1:8" s="260" customFormat="1" ht="13.5" thickBot="1">
      <c r="A5" s="403" t="s">
        <v>203</v>
      </c>
      <c r="B5" s="404"/>
      <c r="C5" s="404"/>
      <c r="D5" s="404"/>
      <c r="E5" s="259"/>
      <c r="F5" s="113"/>
      <c r="G5" s="259"/>
      <c r="H5" s="259"/>
    </row>
    <row r="6" spans="1:8" s="129" customFormat="1" ht="13.5" thickBot="1">
      <c r="A6" s="283" t="s">
        <v>13</v>
      </c>
      <c r="B6" s="304" t="s">
        <v>38</v>
      </c>
      <c r="C6" s="61" t="s">
        <v>114</v>
      </c>
      <c r="D6" s="62" t="s">
        <v>325</v>
      </c>
      <c r="E6" s="113"/>
      <c r="F6" s="113"/>
      <c r="G6" s="113"/>
      <c r="H6" s="113"/>
    </row>
    <row r="7" spans="1:8" s="129" customFormat="1" ht="13.5" thickBot="1">
      <c r="A7" s="409" t="s">
        <v>73</v>
      </c>
      <c r="B7" s="119" t="s">
        <v>303</v>
      </c>
      <c r="C7" s="116" t="s">
        <v>304</v>
      </c>
      <c r="D7" s="117">
        <v>2400</v>
      </c>
      <c r="G7" s="113"/>
    </row>
    <row r="8" spans="1:8" s="129" customFormat="1" ht="23.25" thickBot="1">
      <c r="A8" s="410"/>
      <c r="B8" s="261" t="s">
        <v>305</v>
      </c>
      <c r="C8" s="324" t="s">
        <v>306</v>
      </c>
      <c r="D8" s="120">
        <v>5000</v>
      </c>
      <c r="G8" s="113"/>
    </row>
    <row r="9" spans="1:8" s="129" customFormat="1" ht="13.5" thickBot="1">
      <c r="A9" s="410"/>
      <c r="B9" s="262" t="s">
        <v>240</v>
      </c>
      <c r="C9" s="119" t="s">
        <v>307</v>
      </c>
      <c r="D9" s="301">
        <v>1500</v>
      </c>
      <c r="G9" s="113"/>
    </row>
    <row r="10" spans="1:8" s="129" customFormat="1" ht="13.5" thickBot="1">
      <c r="A10" s="410"/>
      <c r="B10" s="262" t="s">
        <v>308</v>
      </c>
      <c r="C10" s="119" t="s">
        <v>309</v>
      </c>
      <c r="D10" s="301">
        <v>1000</v>
      </c>
      <c r="G10" s="113"/>
    </row>
    <row r="11" spans="1:8" s="129" customFormat="1" ht="13.5" thickBot="1">
      <c r="A11" s="410"/>
      <c r="B11" s="262" t="s">
        <v>246</v>
      </c>
      <c r="C11" s="119" t="s">
        <v>310</v>
      </c>
      <c r="D11" s="301">
        <v>1438</v>
      </c>
      <c r="G11" s="113"/>
    </row>
    <row r="12" spans="1:8" s="129" customFormat="1" ht="13.5" thickBot="1">
      <c r="A12" s="410"/>
      <c r="B12" s="262" t="s">
        <v>311</v>
      </c>
      <c r="C12" s="119" t="s">
        <v>312</v>
      </c>
      <c r="D12" s="301">
        <v>1513</v>
      </c>
      <c r="G12" s="113"/>
    </row>
    <row r="13" spans="1:8" s="129" customFormat="1" ht="13.5" thickBot="1">
      <c r="A13" s="410"/>
      <c r="B13" s="357"/>
      <c r="C13" s="357"/>
      <c r="D13" s="357"/>
      <c r="G13" s="113"/>
    </row>
    <row r="14" spans="1:8" s="129" customFormat="1" ht="13.5" thickBot="1">
      <c r="A14" s="410"/>
      <c r="B14" s="262"/>
      <c r="C14" s="119"/>
      <c r="D14" s="301"/>
      <c r="G14" s="113"/>
    </row>
    <row r="15" spans="1:8" s="129" customFormat="1" ht="13.5" thickBot="1">
      <c r="A15" s="410"/>
      <c r="B15" s="262"/>
      <c r="C15" s="119"/>
      <c r="D15" s="301"/>
      <c r="G15" s="113"/>
    </row>
    <row r="16" spans="1:8" s="129" customFormat="1" ht="13.5" thickBot="1">
      <c r="A16" s="292"/>
      <c r="B16" s="305" t="s">
        <v>0</v>
      </c>
      <c r="C16" s="63"/>
      <c r="D16" s="325">
        <f>SUM(D7:D15)</f>
        <v>12851</v>
      </c>
      <c r="E16" s="113"/>
      <c r="G16" s="113"/>
    </row>
    <row r="17" spans="1:12" s="334" customFormat="1">
      <c r="A17" s="293"/>
      <c r="B17" s="36"/>
      <c r="C17" s="1"/>
      <c r="D17" s="5"/>
      <c r="E17" s="113"/>
      <c r="G17" s="113"/>
    </row>
    <row r="18" spans="1:12" s="129" customFormat="1">
      <c r="A18" s="291"/>
      <c r="B18" s="55"/>
      <c r="C18" s="335"/>
      <c r="D18" s="60"/>
    </row>
    <row r="19" spans="1:12" s="129" customFormat="1" ht="13.5" customHeight="1" thickBot="1">
      <c r="A19" s="403" t="s">
        <v>204</v>
      </c>
      <c r="B19" s="404"/>
      <c r="C19" s="404"/>
      <c r="D19" s="404"/>
      <c r="L19" s="114"/>
    </row>
    <row r="20" spans="1:12" s="129" customFormat="1" ht="13.5" thickBot="1">
      <c r="A20" s="284" t="s">
        <v>13</v>
      </c>
      <c r="B20" s="306" t="s">
        <v>38</v>
      </c>
      <c r="C20" s="264" t="s">
        <v>114</v>
      </c>
      <c r="D20" s="265" t="s">
        <v>325</v>
      </c>
      <c r="L20" s="114"/>
    </row>
    <row r="21" spans="1:12" s="129" customFormat="1" ht="13.5" thickBot="1">
      <c r="A21" s="409" t="s">
        <v>223</v>
      </c>
      <c r="B21" s="115" t="s">
        <v>205</v>
      </c>
      <c r="C21" s="78" t="s">
        <v>152</v>
      </c>
      <c r="D21" s="70">
        <v>1000</v>
      </c>
      <c r="L21" s="114"/>
    </row>
    <row r="22" spans="1:12" s="129" customFormat="1" ht="13.5" thickBot="1">
      <c r="A22" s="412"/>
      <c r="B22" s="307" t="s">
        <v>206</v>
      </c>
      <c r="C22" s="81" t="s">
        <v>153</v>
      </c>
      <c r="D22" s="82">
        <v>2375</v>
      </c>
      <c r="L22" s="114"/>
    </row>
    <row r="23" spans="1:12" s="129" customFormat="1" ht="13.5" thickBot="1">
      <c r="A23" s="294"/>
      <c r="B23" s="405" t="s">
        <v>0</v>
      </c>
      <c r="C23" s="406"/>
      <c r="D23" s="265">
        <f>SUM(D21:D22)</f>
        <v>3375</v>
      </c>
      <c r="L23" s="114"/>
    </row>
    <row r="24" spans="1:12" s="334" customFormat="1">
      <c r="A24" s="293"/>
      <c r="B24" s="36"/>
      <c r="C24" s="1"/>
      <c r="D24" s="5"/>
      <c r="L24" s="113"/>
    </row>
    <row r="25" spans="1:12" s="129" customFormat="1">
      <c r="A25" s="291"/>
      <c r="B25" s="55"/>
      <c r="C25" s="335"/>
      <c r="D25" s="60"/>
      <c r="E25" s="113"/>
      <c r="G25" s="113"/>
    </row>
    <row r="26" spans="1:12" s="129" customFormat="1" ht="13.5" thickBot="1">
      <c r="A26" s="403" t="s">
        <v>207</v>
      </c>
      <c r="B26" s="404"/>
      <c r="C26" s="404"/>
      <c r="D26" s="404"/>
    </row>
    <row r="27" spans="1:12" s="129" customFormat="1" ht="13.5" thickBot="1">
      <c r="A27" s="285" t="s">
        <v>13</v>
      </c>
      <c r="B27" s="308" t="s">
        <v>38</v>
      </c>
      <c r="C27" s="83" t="s">
        <v>114</v>
      </c>
      <c r="D27" s="84" t="s">
        <v>325</v>
      </c>
      <c r="E27" s="113"/>
      <c r="G27" s="113"/>
    </row>
    <row r="28" spans="1:12" s="129" customFormat="1" ht="13.5" thickBot="1">
      <c r="A28" s="409" t="s">
        <v>122</v>
      </c>
      <c r="B28" s="118" t="s">
        <v>156</v>
      </c>
      <c r="C28" s="68" t="s">
        <v>155</v>
      </c>
      <c r="D28" s="67">
        <v>2000</v>
      </c>
      <c r="G28" s="114"/>
      <c r="H28" s="114"/>
      <c r="I28" s="114"/>
    </row>
    <row r="29" spans="1:12" s="129" customFormat="1" ht="13.5" thickBot="1">
      <c r="A29" s="410"/>
      <c r="B29" s="115" t="s">
        <v>313</v>
      </c>
      <c r="C29" s="85" t="s">
        <v>65</v>
      </c>
      <c r="D29" s="69">
        <v>863</v>
      </c>
      <c r="G29" s="114"/>
      <c r="H29" s="114"/>
      <c r="I29" s="114"/>
    </row>
    <row r="30" spans="1:12" s="129" customFormat="1" ht="13.5" thickBot="1">
      <c r="A30" s="410"/>
      <c r="B30" s="115" t="s">
        <v>66</v>
      </c>
      <c r="C30" s="85" t="s">
        <v>66</v>
      </c>
      <c r="D30" s="69">
        <v>1595</v>
      </c>
      <c r="G30" s="114"/>
      <c r="H30" s="114"/>
      <c r="I30" s="114"/>
    </row>
    <row r="31" spans="1:12" s="129" customFormat="1" ht="13.5" thickBot="1">
      <c r="A31" s="410"/>
      <c r="B31" s="115" t="s">
        <v>314</v>
      </c>
      <c r="C31" s="85" t="s">
        <v>315</v>
      </c>
      <c r="D31" s="69">
        <v>1500</v>
      </c>
      <c r="G31" s="114"/>
      <c r="H31" s="114"/>
      <c r="I31" s="114"/>
    </row>
    <row r="32" spans="1:12" s="129" customFormat="1" ht="13.5" thickBot="1">
      <c r="A32" s="410"/>
      <c r="B32" s="115" t="s">
        <v>316</v>
      </c>
      <c r="C32" s="85" t="s">
        <v>317</v>
      </c>
      <c r="D32" s="69">
        <v>500</v>
      </c>
      <c r="G32" s="114"/>
      <c r="H32" s="114"/>
      <c r="I32" s="114"/>
    </row>
    <row r="33" spans="1:12" s="129" customFormat="1" ht="13.5" thickBot="1">
      <c r="A33" s="410"/>
      <c r="B33" s="115" t="s">
        <v>318</v>
      </c>
      <c r="C33" s="85" t="s">
        <v>319</v>
      </c>
      <c r="D33" s="69">
        <v>3000</v>
      </c>
      <c r="G33" s="114"/>
      <c r="H33" s="114"/>
      <c r="I33" s="114"/>
    </row>
    <row r="34" spans="1:12" s="129" customFormat="1" ht="13.5" thickBot="1">
      <c r="A34" s="295"/>
      <c r="B34" s="407" t="s">
        <v>0</v>
      </c>
      <c r="C34" s="408"/>
      <c r="D34" s="86">
        <f>SUM(D28:D33)</f>
        <v>9458</v>
      </c>
    </row>
    <row r="35" spans="1:12" s="334" customFormat="1">
      <c r="A35" s="293"/>
      <c r="B35" s="36"/>
      <c r="C35" s="1"/>
      <c r="D35" s="5"/>
    </row>
    <row r="36" spans="1:12" s="334" customFormat="1">
      <c r="A36" s="293"/>
      <c r="B36" s="36"/>
      <c r="C36" s="1"/>
      <c r="D36" s="5"/>
    </row>
    <row r="37" spans="1:12" s="129" customFormat="1" ht="13.5" customHeight="1" thickBot="1">
      <c r="A37" s="403" t="s">
        <v>208</v>
      </c>
      <c r="B37" s="404"/>
      <c r="C37" s="404"/>
      <c r="D37" s="404"/>
    </row>
    <row r="38" spans="1:12" s="129" customFormat="1" ht="13.5" thickBot="1">
      <c r="A38" s="286" t="s">
        <v>13</v>
      </c>
      <c r="B38" s="309" t="s">
        <v>38</v>
      </c>
      <c r="C38" s="74" t="s">
        <v>114</v>
      </c>
      <c r="D38" s="77" t="s">
        <v>325</v>
      </c>
      <c r="L38" s="114"/>
    </row>
    <row r="39" spans="1:12" s="129" customFormat="1" ht="68.25" thickBot="1">
      <c r="A39" s="322" t="s">
        <v>121</v>
      </c>
      <c r="B39" s="119" t="s">
        <v>39</v>
      </c>
      <c r="C39" s="119" t="s">
        <v>151</v>
      </c>
      <c r="D39" s="301">
        <v>4929</v>
      </c>
      <c r="G39" s="336"/>
      <c r="H39" s="336"/>
      <c r="I39" s="336"/>
      <c r="J39" s="336"/>
    </row>
    <row r="40" spans="1:12" s="129" customFormat="1" ht="13.5" thickBot="1">
      <c r="A40" s="296"/>
      <c r="B40" s="310" t="s">
        <v>0</v>
      </c>
      <c r="C40" s="75"/>
      <c r="D40" s="76">
        <f>SUM(D39:D39)</f>
        <v>4929</v>
      </c>
    </row>
    <row r="41" spans="1:12" s="334" customFormat="1" ht="13.5" customHeight="1">
      <c r="A41" s="293"/>
      <c r="B41" s="36"/>
      <c r="C41" s="1"/>
      <c r="D41" s="5"/>
    </row>
    <row r="42" spans="1:12" s="129" customFormat="1">
      <c r="A42" s="291"/>
      <c r="B42" s="55"/>
      <c r="C42" s="335"/>
      <c r="D42" s="60"/>
      <c r="L42" s="114"/>
    </row>
    <row r="43" spans="1:12" s="129" customFormat="1" ht="13.5" customHeight="1" thickBot="1">
      <c r="A43" s="403" t="s">
        <v>209</v>
      </c>
      <c r="B43" s="404"/>
      <c r="C43" s="404"/>
      <c r="D43" s="404"/>
      <c r="E43" s="113"/>
      <c r="G43" s="113"/>
    </row>
    <row r="44" spans="1:12" s="129" customFormat="1" ht="13.5" thickBot="1">
      <c r="A44" s="286" t="s">
        <v>13</v>
      </c>
      <c r="B44" s="311" t="s">
        <v>38</v>
      </c>
      <c r="C44" s="64" t="s">
        <v>114</v>
      </c>
      <c r="D44" s="72" t="s">
        <v>325</v>
      </c>
      <c r="E44" s="113"/>
      <c r="G44" s="113"/>
    </row>
    <row r="45" spans="1:12" s="129" customFormat="1" ht="13.5" thickBot="1">
      <c r="A45" s="409" t="s">
        <v>119</v>
      </c>
      <c r="B45" s="119" t="s">
        <v>42</v>
      </c>
      <c r="C45" s="119" t="s">
        <v>90</v>
      </c>
      <c r="D45" s="121">
        <v>3355</v>
      </c>
      <c r="E45" s="113"/>
      <c r="G45" s="113"/>
    </row>
    <row r="46" spans="1:12" s="129" customFormat="1" ht="13.5" thickBot="1">
      <c r="A46" s="410"/>
      <c r="B46" s="115" t="s">
        <v>320</v>
      </c>
      <c r="C46" s="116" t="s">
        <v>43</v>
      </c>
      <c r="D46" s="121">
        <v>5000</v>
      </c>
    </row>
    <row r="47" spans="1:12" s="129" customFormat="1" ht="13.5" thickBot="1">
      <c r="A47" s="410"/>
      <c r="B47" s="118" t="s">
        <v>41</v>
      </c>
      <c r="C47" s="119" t="s">
        <v>89</v>
      </c>
      <c r="D47" s="121">
        <v>750</v>
      </c>
      <c r="E47" s="113"/>
      <c r="G47" s="113"/>
    </row>
    <row r="48" spans="1:12" s="129" customFormat="1" ht="14.25" customHeight="1" thickBot="1">
      <c r="A48" s="410"/>
      <c r="B48" s="115" t="s">
        <v>46</v>
      </c>
      <c r="C48" s="116" t="s">
        <v>47</v>
      </c>
      <c r="D48" s="121">
        <v>2900</v>
      </c>
      <c r="E48" s="113"/>
      <c r="G48" s="113"/>
    </row>
    <row r="49" spans="1:7" s="129" customFormat="1" ht="13.5" thickBot="1">
      <c r="A49" s="410"/>
      <c r="B49" s="119" t="s">
        <v>51</v>
      </c>
      <c r="C49" s="122" t="s">
        <v>52</v>
      </c>
      <c r="D49" s="120">
        <v>1500</v>
      </c>
      <c r="E49" s="113"/>
      <c r="G49" s="113"/>
    </row>
    <row r="50" spans="1:7" s="129" customFormat="1" ht="13.5" thickBot="1">
      <c r="A50" s="410"/>
      <c r="B50" s="115" t="s">
        <v>116</v>
      </c>
      <c r="C50" s="116" t="s">
        <v>43</v>
      </c>
      <c r="D50" s="121">
        <v>1000</v>
      </c>
    </row>
    <row r="51" spans="1:7" s="129" customFormat="1" ht="15" customHeight="1" thickBot="1">
      <c r="A51" s="410"/>
      <c r="B51" s="115" t="s">
        <v>49</v>
      </c>
      <c r="C51" s="116" t="s">
        <v>43</v>
      </c>
      <c r="D51" s="121">
        <v>1500</v>
      </c>
      <c r="E51" s="113"/>
      <c r="G51" s="113"/>
    </row>
    <row r="52" spans="1:7" s="32" customFormat="1" ht="13.5" customHeight="1" thickBot="1">
      <c r="A52" s="410"/>
      <c r="B52" s="115" t="s">
        <v>50</v>
      </c>
      <c r="C52" s="116" t="s">
        <v>43</v>
      </c>
      <c r="D52" s="121">
        <v>1000</v>
      </c>
      <c r="E52" s="24"/>
      <c r="G52" s="24"/>
    </row>
    <row r="53" spans="1:7" s="129" customFormat="1" ht="13.5" thickBot="1">
      <c r="A53" s="410"/>
      <c r="B53" s="115" t="s">
        <v>48</v>
      </c>
      <c r="C53" s="116" t="s">
        <v>43</v>
      </c>
      <c r="D53" s="121">
        <v>1500</v>
      </c>
    </row>
    <row r="54" spans="1:7" s="129" customFormat="1" ht="23.25" thickBot="1">
      <c r="A54" s="410"/>
      <c r="B54" s="115" t="s">
        <v>321</v>
      </c>
      <c r="C54" s="116" t="s">
        <v>322</v>
      </c>
      <c r="D54" s="120">
        <v>1000</v>
      </c>
      <c r="E54" s="129" t="s">
        <v>210</v>
      </c>
    </row>
    <row r="55" spans="1:7" s="129" customFormat="1" ht="13.5" thickBot="1">
      <c r="A55" s="410"/>
      <c r="B55" s="115" t="s">
        <v>115</v>
      </c>
      <c r="C55" s="116" t="s">
        <v>43</v>
      </c>
      <c r="D55" s="121">
        <v>4000</v>
      </c>
    </row>
    <row r="56" spans="1:7" s="129" customFormat="1" ht="13.5" thickBot="1">
      <c r="A56" s="410"/>
      <c r="B56" s="115" t="s">
        <v>44</v>
      </c>
      <c r="C56" s="116" t="s">
        <v>45</v>
      </c>
      <c r="D56" s="121">
        <v>3200</v>
      </c>
    </row>
    <row r="57" spans="1:7" s="129" customFormat="1" ht="13.5" thickBot="1">
      <c r="A57" s="410"/>
      <c r="B57" s="115" t="s">
        <v>211</v>
      </c>
      <c r="C57" s="116" t="s">
        <v>40</v>
      </c>
      <c r="D57" s="121">
        <v>750</v>
      </c>
    </row>
    <row r="58" spans="1:7" s="129" customFormat="1" ht="13.5" thickBot="1">
      <c r="A58" s="410"/>
      <c r="B58" s="115" t="s">
        <v>324</v>
      </c>
      <c r="C58" s="116" t="s">
        <v>323</v>
      </c>
      <c r="D58" s="121">
        <v>3900</v>
      </c>
    </row>
    <row r="59" spans="1:7" s="129" customFormat="1" ht="13.5" customHeight="1" thickBot="1">
      <c r="A59" s="296"/>
      <c r="B59" s="312" t="s">
        <v>0</v>
      </c>
      <c r="C59" s="71"/>
      <c r="D59" s="72">
        <f>SUM(D45:D58)</f>
        <v>31355</v>
      </c>
    </row>
    <row r="60" spans="1:7" s="129" customFormat="1">
      <c r="A60" s="291"/>
      <c r="B60" s="55"/>
      <c r="C60" s="335"/>
      <c r="D60" s="60"/>
      <c r="E60" s="114"/>
      <c r="F60" s="114"/>
    </row>
    <row r="61" spans="1:7" s="129" customFormat="1">
      <c r="A61" s="291"/>
      <c r="B61" s="55"/>
      <c r="C61" s="335"/>
      <c r="D61" s="60"/>
      <c r="E61" s="113"/>
      <c r="G61" s="113"/>
    </row>
    <row r="62" spans="1:7" s="129" customFormat="1" ht="13.5" customHeight="1" thickBot="1">
      <c r="A62" s="403" t="s">
        <v>212</v>
      </c>
      <c r="B62" s="404"/>
      <c r="C62" s="404"/>
      <c r="D62" s="404"/>
    </row>
    <row r="63" spans="1:7" s="129" customFormat="1" ht="13.5" thickBot="1">
      <c r="A63" s="286" t="s">
        <v>13</v>
      </c>
      <c r="B63" s="311" t="s">
        <v>38</v>
      </c>
      <c r="C63" s="64" t="s">
        <v>114</v>
      </c>
      <c r="D63" s="65" t="s">
        <v>325</v>
      </c>
    </row>
    <row r="64" spans="1:7" s="129" customFormat="1" ht="34.5" thickBot="1">
      <c r="A64" s="338" t="s">
        <v>69</v>
      </c>
      <c r="B64" s="115" t="s">
        <v>53</v>
      </c>
      <c r="C64" s="66" t="s">
        <v>54</v>
      </c>
      <c r="D64" s="70">
        <v>1250</v>
      </c>
    </row>
    <row r="65" spans="1:12" s="129" customFormat="1" ht="13.5" thickBot="1">
      <c r="A65" s="296"/>
      <c r="B65" s="312" t="s">
        <v>0</v>
      </c>
      <c r="C65" s="71"/>
      <c r="D65" s="73">
        <f>SUM(D64:D64)</f>
        <v>1250</v>
      </c>
    </row>
    <row r="66" spans="1:12" s="260" customFormat="1">
      <c r="A66" s="297"/>
      <c r="B66" s="55"/>
      <c r="C66" s="335"/>
      <c r="D66" s="60"/>
    </row>
    <row r="67" spans="1:12" s="129" customFormat="1">
      <c r="A67" s="415" t="s">
        <v>213</v>
      </c>
      <c r="B67" s="416"/>
      <c r="C67" s="416"/>
      <c r="D67" s="416"/>
      <c r="E67" s="113"/>
      <c r="G67" s="113"/>
    </row>
    <row r="68" spans="1:12" s="129" customFormat="1" ht="13.5" thickBot="1">
      <c r="A68" s="404"/>
      <c r="B68" s="404"/>
      <c r="C68" s="404"/>
      <c r="D68" s="404"/>
    </row>
    <row r="69" spans="1:12" s="129" customFormat="1" ht="13.5" thickBot="1">
      <c r="A69" s="286" t="s">
        <v>13</v>
      </c>
      <c r="B69" s="309" t="s">
        <v>38</v>
      </c>
      <c r="C69" s="74" t="s">
        <v>114</v>
      </c>
      <c r="D69" s="65" t="s">
        <v>325</v>
      </c>
    </row>
    <row r="70" spans="1:12" s="129" customFormat="1" ht="34.5" thickBot="1">
      <c r="A70" s="322" t="s">
        <v>68</v>
      </c>
      <c r="B70" s="303"/>
      <c r="C70" s="68"/>
      <c r="D70" s="70"/>
    </row>
    <row r="71" spans="1:12" s="129" customFormat="1" ht="13.5" thickBot="1">
      <c r="A71" s="296"/>
      <c r="B71" s="310" t="s">
        <v>0</v>
      </c>
      <c r="C71" s="75"/>
      <c r="D71" s="73">
        <f>SUM(D70:D70)</f>
        <v>0</v>
      </c>
    </row>
    <row r="72" spans="1:12" s="260" customFormat="1">
      <c r="A72" s="297"/>
      <c r="B72" s="313"/>
      <c r="C72" s="335"/>
      <c r="D72" s="60"/>
    </row>
    <row r="73" spans="1:12" s="129" customFormat="1">
      <c r="A73" s="291"/>
      <c r="B73" s="55"/>
      <c r="C73" s="335"/>
      <c r="D73" s="60"/>
      <c r="L73" s="114"/>
    </row>
    <row r="74" spans="1:12" s="129" customFormat="1" ht="13.5" customHeight="1" thickBot="1">
      <c r="A74" s="403" t="s">
        <v>214</v>
      </c>
      <c r="B74" s="404"/>
      <c r="C74" s="404"/>
      <c r="D74" s="404"/>
    </row>
    <row r="75" spans="1:12" s="129" customFormat="1" ht="13.5" thickBot="1">
      <c r="A75" s="287" t="s">
        <v>13</v>
      </c>
      <c r="B75" s="314" t="s">
        <v>38</v>
      </c>
      <c r="C75" s="266" t="s">
        <v>114</v>
      </c>
      <c r="D75" s="267" t="s">
        <v>325</v>
      </c>
    </row>
    <row r="76" spans="1:12" s="129" customFormat="1" ht="13.5" thickBot="1">
      <c r="A76" s="409" t="s">
        <v>120</v>
      </c>
      <c r="B76" s="115" t="s">
        <v>39</v>
      </c>
      <c r="C76" s="66" t="s">
        <v>92</v>
      </c>
      <c r="D76" s="67">
        <v>12051</v>
      </c>
    </row>
    <row r="77" spans="1:12" s="129" customFormat="1" ht="13.5" thickBot="1">
      <c r="A77" s="410"/>
      <c r="B77" s="115" t="s">
        <v>91</v>
      </c>
      <c r="C77" s="66" t="s">
        <v>215</v>
      </c>
      <c r="D77" s="67">
        <v>720</v>
      </c>
    </row>
    <row r="78" spans="1:12" s="129" customFormat="1" ht="13.5" thickBot="1">
      <c r="A78" s="410"/>
      <c r="B78" s="115" t="s">
        <v>8</v>
      </c>
      <c r="C78" s="66" t="s">
        <v>149</v>
      </c>
      <c r="D78" s="67">
        <v>1000</v>
      </c>
    </row>
    <row r="79" spans="1:12" s="129" customFormat="1" ht="13.5" thickBot="1">
      <c r="A79" s="410"/>
      <c r="B79" s="115" t="s">
        <v>241</v>
      </c>
      <c r="C79" s="66" t="s">
        <v>242</v>
      </c>
      <c r="D79" s="67">
        <v>750</v>
      </c>
    </row>
    <row r="80" spans="1:12" s="129" customFormat="1" ht="13.5" thickBot="1">
      <c r="A80" s="410"/>
      <c r="B80" s="115" t="s">
        <v>117</v>
      </c>
      <c r="C80" s="66" t="s">
        <v>216</v>
      </c>
      <c r="D80" s="67">
        <v>2900</v>
      </c>
    </row>
    <row r="81" spans="1:7" s="129" customFormat="1" ht="13.5" thickBot="1">
      <c r="A81" s="410"/>
      <c r="B81" s="115" t="s">
        <v>117</v>
      </c>
      <c r="C81" s="66" t="s">
        <v>150</v>
      </c>
      <c r="D81" s="67">
        <v>1500</v>
      </c>
    </row>
    <row r="82" spans="1:7" s="129" customFormat="1" ht="13.5" thickBot="1">
      <c r="A82" s="410"/>
      <c r="B82" s="115" t="s">
        <v>93</v>
      </c>
      <c r="C82" s="66" t="s">
        <v>94</v>
      </c>
      <c r="D82" s="67">
        <v>2000</v>
      </c>
    </row>
    <row r="83" spans="1:7" s="129" customFormat="1" ht="13.5" thickBot="1">
      <c r="A83" s="410"/>
      <c r="B83" s="115" t="s">
        <v>327</v>
      </c>
      <c r="C83" s="66" t="s">
        <v>328</v>
      </c>
      <c r="D83" s="67">
        <v>750</v>
      </c>
    </row>
    <row r="84" spans="1:7" s="129" customFormat="1" ht="13.5" thickBot="1">
      <c r="A84" s="298"/>
      <c r="B84" s="315" t="s">
        <v>0</v>
      </c>
      <c r="C84" s="268"/>
      <c r="D84" s="269">
        <f>SUM(D76:D83)</f>
        <v>21671</v>
      </c>
    </row>
    <row r="85" spans="1:7" s="129" customFormat="1">
      <c r="A85" s="291"/>
      <c r="B85" s="55"/>
      <c r="C85" s="335"/>
      <c r="D85" s="60"/>
    </row>
    <row r="86" spans="1:7" s="129" customFormat="1">
      <c r="A86" s="291"/>
      <c r="B86" s="55"/>
      <c r="C86" s="335"/>
      <c r="D86" s="60"/>
    </row>
    <row r="87" spans="1:7" s="129" customFormat="1" ht="13.5" thickBot="1">
      <c r="A87" s="403" t="s">
        <v>217</v>
      </c>
      <c r="B87" s="404"/>
      <c r="C87" s="404"/>
      <c r="D87" s="404"/>
      <c r="E87" s="113"/>
      <c r="G87" s="113"/>
    </row>
    <row r="88" spans="1:7" s="334" customFormat="1" ht="13.5" thickBot="1">
      <c r="A88" s="287" t="s">
        <v>13</v>
      </c>
      <c r="B88" s="314" t="s">
        <v>38</v>
      </c>
      <c r="C88" s="266" t="s">
        <v>114</v>
      </c>
      <c r="D88" s="267" t="s">
        <v>325</v>
      </c>
      <c r="E88" s="113"/>
      <c r="G88" s="113"/>
    </row>
    <row r="89" spans="1:7" s="334" customFormat="1" ht="23.25" thickBot="1">
      <c r="A89" s="411" t="s">
        <v>70</v>
      </c>
      <c r="B89" s="115" t="s">
        <v>95</v>
      </c>
      <c r="C89" s="66" t="s">
        <v>96</v>
      </c>
      <c r="D89" s="117">
        <v>3000</v>
      </c>
      <c r="E89" s="113"/>
      <c r="G89" s="113"/>
    </row>
    <row r="90" spans="1:7" s="129" customFormat="1" ht="23.25" thickBot="1">
      <c r="A90" s="410"/>
      <c r="B90" s="115" t="s">
        <v>55</v>
      </c>
      <c r="C90" s="66" t="s">
        <v>96</v>
      </c>
      <c r="D90" s="67">
        <v>1000</v>
      </c>
    </row>
    <row r="91" spans="1:7" s="129" customFormat="1" ht="23.25" thickBot="1">
      <c r="A91" s="412"/>
      <c r="B91" s="115" t="s">
        <v>56</v>
      </c>
      <c r="C91" s="66" t="s">
        <v>96</v>
      </c>
      <c r="D91" s="67">
        <v>500</v>
      </c>
    </row>
    <row r="92" spans="1:7" s="129" customFormat="1" ht="13.5" thickBot="1">
      <c r="A92" s="298"/>
      <c r="B92" s="316" t="s">
        <v>0</v>
      </c>
      <c r="C92" s="270"/>
      <c r="D92" s="271">
        <f>SUM(D89:D91)</f>
        <v>4500</v>
      </c>
    </row>
    <row r="93" spans="1:7" s="129" customFormat="1">
      <c r="A93" s="291"/>
      <c r="B93" s="36"/>
      <c r="C93" s="1"/>
      <c r="D93" s="5"/>
    </row>
    <row r="94" spans="1:7" s="129" customFormat="1">
      <c r="A94" s="291"/>
      <c r="B94" s="55"/>
      <c r="C94" s="335"/>
      <c r="D94" s="60"/>
    </row>
    <row r="95" spans="1:7" s="129" customFormat="1" ht="13.5" thickBot="1">
      <c r="A95" s="403" t="s">
        <v>218</v>
      </c>
      <c r="B95" s="404"/>
      <c r="C95" s="404"/>
      <c r="D95" s="404"/>
      <c r="E95" s="113"/>
      <c r="G95" s="113"/>
    </row>
    <row r="96" spans="1:7" s="129" customFormat="1" ht="13.5" thickBot="1">
      <c r="A96" s="288" t="s">
        <v>13</v>
      </c>
      <c r="B96" s="317" t="s">
        <v>38</v>
      </c>
      <c r="C96" s="272" t="s">
        <v>114</v>
      </c>
      <c r="D96" s="273" t="s">
        <v>325</v>
      </c>
      <c r="E96" s="113"/>
      <c r="G96" s="113"/>
    </row>
    <row r="97" spans="1:7" s="334" customFormat="1" ht="23.25" thickBot="1">
      <c r="A97" s="303" t="s">
        <v>71</v>
      </c>
      <c r="B97" s="115" t="s">
        <v>118</v>
      </c>
      <c r="C97" s="326" t="s">
        <v>58</v>
      </c>
      <c r="D97" s="327">
        <v>1500</v>
      </c>
    </row>
    <row r="98" spans="1:7" s="129" customFormat="1" ht="13.5" thickBot="1">
      <c r="A98" s="299"/>
      <c r="B98" s="401" t="s">
        <v>0</v>
      </c>
      <c r="C98" s="402"/>
      <c r="D98" s="274">
        <f>SUM(D97)</f>
        <v>1500</v>
      </c>
    </row>
    <row r="99" spans="1:7" s="129" customFormat="1">
      <c r="A99" s="291"/>
      <c r="B99" s="318"/>
      <c r="C99" s="80"/>
      <c r="D99" s="5"/>
    </row>
    <row r="100" spans="1:7" s="129" customFormat="1">
      <c r="A100" s="291"/>
      <c r="B100" s="55"/>
      <c r="C100" s="335"/>
      <c r="D100" s="60"/>
    </row>
    <row r="101" spans="1:7" s="129" customFormat="1" ht="13.5" customHeight="1" thickBot="1">
      <c r="A101" s="403" t="s">
        <v>219</v>
      </c>
      <c r="B101" s="404"/>
      <c r="C101" s="404"/>
      <c r="D101" s="404"/>
      <c r="E101" s="113"/>
      <c r="G101" s="113"/>
    </row>
    <row r="102" spans="1:7" s="129" customFormat="1" ht="13.5" thickBot="1">
      <c r="A102" s="289" t="s">
        <v>13</v>
      </c>
      <c r="B102" s="319" t="s">
        <v>38</v>
      </c>
      <c r="C102" s="276" t="s">
        <v>114</v>
      </c>
      <c r="D102" s="277" t="s">
        <v>325</v>
      </c>
    </row>
    <row r="103" spans="1:7" s="129" customFormat="1" ht="13.5" customHeight="1" thickBot="1">
      <c r="A103" s="409" t="s">
        <v>222</v>
      </c>
      <c r="B103" s="115" t="s">
        <v>57</v>
      </c>
      <c r="C103" s="78" t="s">
        <v>58</v>
      </c>
      <c r="D103" s="67">
        <v>1700</v>
      </c>
    </row>
    <row r="104" spans="1:7" s="129" customFormat="1" ht="13.5" thickBot="1">
      <c r="A104" s="410"/>
      <c r="B104" s="115" t="s">
        <v>59</v>
      </c>
      <c r="C104" s="78" t="s">
        <v>58</v>
      </c>
      <c r="D104" s="67">
        <v>1500</v>
      </c>
    </row>
    <row r="105" spans="1:7" s="129" customFormat="1" ht="13.5" thickBot="1">
      <c r="A105" s="410"/>
      <c r="B105" s="115" t="s">
        <v>60</v>
      </c>
      <c r="C105" s="79" t="s">
        <v>58</v>
      </c>
      <c r="D105" s="67">
        <v>3500</v>
      </c>
    </row>
    <row r="106" spans="1:7" s="129" customFormat="1" ht="13.5" thickBot="1">
      <c r="A106" s="410"/>
      <c r="B106" s="115" t="s">
        <v>61</v>
      </c>
      <c r="C106" s="78" t="s">
        <v>58</v>
      </c>
      <c r="D106" s="67">
        <v>1500</v>
      </c>
    </row>
    <row r="107" spans="1:7" s="129" customFormat="1" ht="13.5" thickBot="1">
      <c r="A107" s="410"/>
      <c r="B107" s="115" t="s">
        <v>329</v>
      </c>
      <c r="C107" s="78" t="s">
        <v>58</v>
      </c>
      <c r="D107" s="67">
        <v>2000</v>
      </c>
    </row>
    <row r="108" spans="1:7" s="129" customFormat="1" ht="13.5" thickBot="1">
      <c r="A108" s="410"/>
      <c r="B108" s="115" t="s">
        <v>62</v>
      </c>
      <c r="C108" s="78" t="s">
        <v>58</v>
      </c>
      <c r="D108" s="67">
        <v>2500</v>
      </c>
    </row>
    <row r="109" spans="1:7" s="129" customFormat="1" ht="13.5" customHeight="1" thickBot="1">
      <c r="A109" s="410"/>
      <c r="B109" s="115" t="s">
        <v>330</v>
      </c>
      <c r="C109" s="78" t="s">
        <v>63</v>
      </c>
      <c r="D109" s="67">
        <v>1500</v>
      </c>
    </row>
    <row r="110" spans="1:7" s="129" customFormat="1" ht="13.5" customHeight="1" thickBot="1">
      <c r="A110" s="410"/>
      <c r="B110" s="320" t="s">
        <v>154</v>
      </c>
      <c r="C110" s="123" t="s">
        <v>58</v>
      </c>
      <c r="D110" s="124">
        <v>1500</v>
      </c>
    </row>
    <row r="111" spans="1:7" s="129" customFormat="1" ht="13.5" customHeight="1" thickBot="1">
      <c r="A111" s="410"/>
      <c r="B111" s="261" t="s">
        <v>110</v>
      </c>
      <c r="C111" s="278" t="s">
        <v>220</v>
      </c>
      <c r="D111" s="279">
        <v>3500</v>
      </c>
    </row>
    <row r="112" spans="1:7" s="129" customFormat="1" ht="13.5" customHeight="1" thickBot="1">
      <c r="A112" s="410"/>
      <c r="B112" s="263" t="s">
        <v>243</v>
      </c>
      <c r="C112" s="278" t="s">
        <v>244</v>
      </c>
      <c r="D112" s="280">
        <v>825</v>
      </c>
    </row>
    <row r="113" spans="1:7" s="129" customFormat="1" ht="13.5" customHeight="1" thickBot="1">
      <c r="A113" s="410"/>
      <c r="B113" s="263" t="s">
        <v>246</v>
      </c>
      <c r="C113" s="278" t="s">
        <v>247</v>
      </c>
      <c r="D113" s="280">
        <v>850</v>
      </c>
    </row>
    <row r="114" spans="1:7" s="129" customFormat="1" ht="13.5" customHeight="1" thickBot="1">
      <c r="A114" s="410"/>
      <c r="B114" s="263" t="s">
        <v>245</v>
      </c>
      <c r="C114" s="278" t="s">
        <v>58</v>
      </c>
      <c r="D114" s="280">
        <v>1500</v>
      </c>
    </row>
    <row r="115" spans="1:7" s="129" customFormat="1" ht="13.5" customHeight="1" thickBot="1">
      <c r="A115" s="410"/>
      <c r="B115" s="263" t="s">
        <v>331</v>
      </c>
      <c r="C115" s="278" t="s">
        <v>332</v>
      </c>
      <c r="D115" s="280">
        <v>1500</v>
      </c>
    </row>
    <row r="116" spans="1:7" s="129" customFormat="1" ht="13.5" customHeight="1" thickBot="1">
      <c r="A116" s="410"/>
      <c r="B116" s="263"/>
      <c r="C116" s="278"/>
      <c r="D116" s="280"/>
    </row>
    <row r="117" spans="1:7" s="129" customFormat="1" ht="13.5" thickBot="1">
      <c r="A117" s="412"/>
      <c r="B117" s="263"/>
      <c r="C117" s="278"/>
      <c r="D117" s="280"/>
    </row>
    <row r="118" spans="1:7" s="129" customFormat="1" ht="13.5" thickBot="1">
      <c r="A118" s="300"/>
      <c r="B118" s="399" t="s">
        <v>0</v>
      </c>
      <c r="C118" s="400"/>
      <c r="D118" s="281">
        <f>SUM(D103:D117)</f>
        <v>23875</v>
      </c>
    </row>
    <row r="119" spans="1:7" s="129" customFormat="1">
      <c r="A119" s="291"/>
      <c r="B119" s="55"/>
      <c r="C119" s="335"/>
      <c r="D119" s="60"/>
    </row>
    <row r="120" spans="1:7" s="129" customFormat="1">
      <c r="A120" s="291"/>
      <c r="B120" s="55"/>
      <c r="C120" s="335"/>
      <c r="D120" s="60"/>
    </row>
    <row r="121" spans="1:7" s="129" customFormat="1" ht="13.5" thickBot="1">
      <c r="A121" s="403" t="s">
        <v>221</v>
      </c>
      <c r="B121" s="404"/>
      <c r="C121" s="404"/>
      <c r="D121" s="404"/>
      <c r="E121" s="113"/>
      <c r="G121" s="113"/>
    </row>
    <row r="122" spans="1:7" s="129" customFormat="1" ht="13.5" thickBot="1">
      <c r="A122" s="289" t="s">
        <v>13</v>
      </c>
      <c r="B122" s="319" t="s">
        <v>38</v>
      </c>
      <c r="C122" s="275" t="s">
        <v>114</v>
      </c>
      <c r="D122" s="277" t="s">
        <v>325</v>
      </c>
    </row>
    <row r="123" spans="1:7" s="129" customFormat="1" ht="13.5" thickBot="1">
      <c r="A123" s="409" t="s">
        <v>72</v>
      </c>
      <c r="B123" s="119" t="s">
        <v>22</v>
      </c>
      <c r="C123" s="79" t="s">
        <v>111</v>
      </c>
      <c r="D123" s="70">
        <v>1500</v>
      </c>
    </row>
    <row r="124" spans="1:7" s="129" customFormat="1" ht="23.25" thickBot="1">
      <c r="A124" s="410"/>
      <c r="B124" s="115" t="s">
        <v>148</v>
      </c>
      <c r="C124" s="78" t="s">
        <v>248</v>
      </c>
      <c r="D124" s="70">
        <v>1750</v>
      </c>
    </row>
    <row r="125" spans="1:7" s="129" customFormat="1" ht="13.5" thickBot="1">
      <c r="A125" s="410"/>
      <c r="B125" s="118" t="s">
        <v>333</v>
      </c>
      <c r="C125" s="78" t="s">
        <v>334</v>
      </c>
      <c r="D125" s="67">
        <v>1250</v>
      </c>
    </row>
    <row r="126" spans="1:7" s="129" customFormat="1" ht="13.5" thickBot="1">
      <c r="A126" s="410"/>
      <c r="B126" s="118" t="s">
        <v>335</v>
      </c>
      <c r="C126" s="78" t="s">
        <v>336</v>
      </c>
      <c r="D126" s="67">
        <v>1500</v>
      </c>
    </row>
    <row r="127" spans="1:7" s="129" customFormat="1" ht="13.5" thickBot="1">
      <c r="A127" s="412"/>
      <c r="B127" s="118" t="s">
        <v>103</v>
      </c>
      <c r="C127" s="79" t="s">
        <v>249</v>
      </c>
      <c r="D127" s="67">
        <v>5000</v>
      </c>
    </row>
    <row r="128" spans="1:7" s="129" customFormat="1" ht="13.5" thickBot="1">
      <c r="A128" s="300"/>
      <c r="B128" s="399" t="s">
        <v>0</v>
      </c>
      <c r="C128" s="400"/>
      <c r="D128" s="281">
        <f>SUM(D123:D127)</f>
        <v>11000</v>
      </c>
    </row>
    <row r="129" spans="1:4" s="129" customFormat="1" ht="13.5" customHeight="1">
      <c r="A129" s="291"/>
      <c r="B129" s="55"/>
      <c r="C129" s="335"/>
      <c r="D129" s="60"/>
    </row>
    <row r="130" spans="1:4" s="282" customFormat="1" ht="15.75">
      <c r="A130" s="290"/>
      <c r="B130" s="55"/>
      <c r="C130" s="335"/>
      <c r="D130" s="60"/>
    </row>
    <row r="131" spans="1:4" s="129" customFormat="1" ht="15.75">
      <c r="A131" s="291"/>
      <c r="B131" s="58" t="s">
        <v>67</v>
      </c>
      <c r="C131" s="87"/>
      <c r="D131" s="88">
        <f>SUM(D16+D23+D34+D59+D65+D71+D84+D92+D40+D98+D118+D128)</f>
        <v>125764</v>
      </c>
    </row>
    <row r="132" spans="1:4" s="129" customFormat="1" ht="15.75">
      <c r="A132" s="291"/>
      <c r="B132" s="55"/>
      <c r="C132" s="335"/>
      <c r="D132" s="88"/>
    </row>
    <row r="133" spans="1:4" s="129" customFormat="1" ht="15.75">
      <c r="A133" s="291"/>
      <c r="B133" s="55"/>
      <c r="C133" s="335"/>
      <c r="D133" s="88"/>
    </row>
  </sheetData>
  <mergeCells count="26">
    <mergeCell ref="A5:D5"/>
    <mergeCell ref="A2:D2"/>
    <mergeCell ref="A67:D68"/>
    <mergeCell ref="A43:D43"/>
    <mergeCell ref="A37:D37"/>
    <mergeCell ref="A26:D26"/>
    <mergeCell ref="A19:D19"/>
    <mergeCell ref="A7:A15"/>
    <mergeCell ref="A21:A22"/>
    <mergeCell ref="A28:A33"/>
    <mergeCell ref="A45:A58"/>
    <mergeCell ref="A62:D62"/>
    <mergeCell ref="B128:C128"/>
    <mergeCell ref="B118:C118"/>
    <mergeCell ref="B98:C98"/>
    <mergeCell ref="A74:D74"/>
    <mergeCell ref="B23:C23"/>
    <mergeCell ref="B34:C34"/>
    <mergeCell ref="A76:A83"/>
    <mergeCell ref="A89:A91"/>
    <mergeCell ref="A103:A117"/>
    <mergeCell ref="A123:A127"/>
    <mergeCell ref="A121:D121"/>
    <mergeCell ref="A101:D101"/>
    <mergeCell ref="A95:D95"/>
    <mergeCell ref="A87:D8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topLeftCell="A13" workbookViewId="0">
      <selection activeCell="G24" sqref="G24"/>
    </sheetView>
  </sheetViews>
  <sheetFormatPr defaultRowHeight="12.75"/>
  <cols>
    <col min="1" max="1" width="22.7109375" style="59" customWidth="1"/>
    <col min="2" max="2" width="10.7109375" style="90" bestFit="1" customWidth="1"/>
    <col min="3" max="3" width="24.140625" style="2" customWidth="1"/>
    <col min="4" max="4" width="33.28515625" style="33" customWidth="1"/>
    <col min="5" max="5" width="51.7109375" style="2" customWidth="1"/>
    <col min="6" max="6" width="21" bestFit="1" customWidth="1"/>
    <col min="7" max="7" width="39.42578125" bestFit="1" customWidth="1"/>
    <col min="8" max="8" width="43" bestFit="1" customWidth="1"/>
    <col min="9" max="9" width="10.28515625" style="89" bestFit="1" customWidth="1"/>
  </cols>
  <sheetData>
    <row r="1" spans="1:5" ht="18.75" customHeight="1">
      <c r="A1" s="417" t="s">
        <v>296</v>
      </c>
      <c r="B1" s="418"/>
      <c r="C1" s="418"/>
      <c r="D1" s="418"/>
      <c r="E1" s="418"/>
    </row>
    <row r="4" spans="1:5">
      <c r="A4" s="419" t="s">
        <v>127</v>
      </c>
      <c r="B4" s="394"/>
      <c r="C4" s="394"/>
      <c r="D4" s="394"/>
      <c r="E4" s="420"/>
    </row>
    <row r="5" spans="1:5" ht="33.75">
      <c r="A5" s="107" t="s">
        <v>10</v>
      </c>
      <c r="B5" s="108" t="s">
        <v>11</v>
      </c>
      <c r="C5" s="109" t="s">
        <v>12</v>
      </c>
      <c r="D5" s="109" t="s">
        <v>13</v>
      </c>
      <c r="E5" s="110" t="s">
        <v>14</v>
      </c>
    </row>
    <row r="6" spans="1:5" ht="78.75">
      <c r="A6" s="130" t="s">
        <v>337</v>
      </c>
      <c r="B6" s="132">
        <v>45421</v>
      </c>
      <c r="C6" s="130" t="s">
        <v>125</v>
      </c>
      <c r="D6" s="130" t="s">
        <v>19</v>
      </c>
      <c r="E6" s="130" t="s">
        <v>338</v>
      </c>
    </row>
    <row r="7" spans="1:5" ht="90">
      <c r="A7" s="130" t="s">
        <v>339</v>
      </c>
      <c r="B7" s="132">
        <v>33696</v>
      </c>
      <c r="C7" s="130" t="s">
        <v>340</v>
      </c>
      <c r="D7" s="130" t="s">
        <v>129</v>
      </c>
      <c r="E7" s="130" t="s">
        <v>255</v>
      </c>
    </row>
    <row r="8" spans="1:5" ht="112.5">
      <c r="A8" s="130" t="s">
        <v>341</v>
      </c>
      <c r="B8" s="132">
        <v>25272</v>
      </c>
      <c r="C8" s="130" t="s">
        <v>342</v>
      </c>
      <c r="D8" s="130" t="s">
        <v>129</v>
      </c>
      <c r="E8" s="130" t="s">
        <v>230</v>
      </c>
    </row>
    <row r="9" spans="1:5">
      <c r="A9" s="56" t="s">
        <v>0</v>
      </c>
      <c r="B9" s="111">
        <f>SUM(B6:B8)</f>
        <v>104389</v>
      </c>
      <c r="C9" s="112"/>
      <c r="D9" s="56"/>
      <c r="E9" s="112"/>
    </row>
    <row r="10" spans="1:5">
      <c r="A10" s="36"/>
      <c r="B10" s="37"/>
      <c r="C10" s="38"/>
      <c r="D10" s="36"/>
      <c r="E10" s="38"/>
    </row>
    <row r="11" spans="1:5">
      <c r="A11" s="57"/>
      <c r="B11" s="91"/>
      <c r="C11" s="29"/>
      <c r="D11" s="34"/>
      <c r="E11" s="29"/>
    </row>
    <row r="12" spans="1:5">
      <c r="A12" s="95" t="s">
        <v>20</v>
      </c>
      <c r="B12" s="92"/>
      <c r="C12" s="96"/>
      <c r="D12" s="97"/>
      <c r="E12" s="96"/>
    </row>
    <row r="13" spans="1:5" ht="33.75">
      <c r="A13" s="100" t="s">
        <v>10</v>
      </c>
      <c r="B13" s="101" t="s">
        <v>11</v>
      </c>
      <c r="C13" s="102" t="s">
        <v>12</v>
      </c>
      <c r="D13" s="102" t="s">
        <v>13</v>
      </c>
      <c r="E13" s="103" t="s">
        <v>14</v>
      </c>
    </row>
    <row r="14" spans="1:5" ht="45">
      <c r="A14" s="8" t="s">
        <v>18</v>
      </c>
      <c r="B14" s="9">
        <v>56524</v>
      </c>
      <c r="C14" s="130" t="s">
        <v>253</v>
      </c>
      <c r="D14" s="131" t="s">
        <v>256</v>
      </c>
      <c r="E14" s="131" t="s">
        <v>257</v>
      </c>
    </row>
    <row r="15" spans="1:5" ht="33.75">
      <c r="A15" s="8" t="s">
        <v>258</v>
      </c>
      <c r="B15" s="9">
        <v>100872</v>
      </c>
      <c r="C15" s="130" t="s">
        <v>251</v>
      </c>
      <c r="D15" s="131" t="s">
        <v>252</v>
      </c>
      <c r="E15" s="131"/>
    </row>
    <row r="16" spans="1:5" ht="45">
      <c r="A16" s="8" t="s">
        <v>258</v>
      </c>
      <c r="B16" s="9">
        <v>600165</v>
      </c>
      <c r="C16" s="4" t="s">
        <v>254</v>
      </c>
      <c r="D16" s="7" t="s">
        <v>133</v>
      </c>
      <c r="E16" s="131"/>
    </row>
    <row r="17" spans="1:5" ht="56.25">
      <c r="A17" s="130" t="s">
        <v>123</v>
      </c>
      <c r="B17" s="379">
        <v>103385</v>
      </c>
      <c r="C17" s="130" t="s">
        <v>343</v>
      </c>
      <c r="D17" s="131" t="s">
        <v>291</v>
      </c>
      <c r="E17" s="131" t="s">
        <v>344</v>
      </c>
    </row>
    <row r="18" spans="1:5" ht="33.75">
      <c r="A18" s="8" t="s">
        <v>15</v>
      </c>
      <c r="B18" s="9">
        <v>25000</v>
      </c>
      <c r="C18" s="4" t="s">
        <v>124</v>
      </c>
      <c r="D18" s="7" t="s">
        <v>131</v>
      </c>
      <c r="E18" s="7"/>
    </row>
    <row r="19" spans="1:5" ht="33.75">
      <c r="A19" s="8" t="s">
        <v>132</v>
      </c>
      <c r="B19" s="9">
        <v>10000</v>
      </c>
      <c r="C19" s="4" t="s">
        <v>130</v>
      </c>
      <c r="D19" s="7" t="s">
        <v>146</v>
      </c>
      <c r="E19" s="7"/>
    </row>
    <row r="20" spans="1:5">
      <c r="A20" s="104" t="s">
        <v>0</v>
      </c>
      <c r="B20" s="105">
        <f>SUM(B14:B19)</f>
        <v>895946</v>
      </c>
      <c r="C20" s="106"/>
      <c r="D20" s="104"/>
      <c r="E20" s="106"/>
    </row>
    <row r="21" spans="1:5">
      <c r="A21" s="36"/>
      <c r="B21" s="37"/>
      <c r="C21" s="38"/>
      <c r="D21" s="36"/>
      <c r="E21" s="38"/>
    </row>
    <row r="22" spans="1:5">
      <c r="A22" s="351"/>
      <c r="B22" s="93"/>
    </row>
    <row r="23" spans="1:5">
      <c r="A23" s="95" t="s">
        <v>250</v>
      </c>
      <c r="B23" s="95"/>
      <c r="C23" s="95"/>
      <c r="D23" s="95"/>
      <c r="E23" s="95"/>
    </row>
    <row r="24" spans="1:5" ht="33.75">
      <c r="A24" s="329" t="s">
        <v>10</v>
      </c>
      <c r="B24" s="330" t="s">
        <v>11</v>
      </c>
      <c r="C24" s="329" t="s">
        <v>12</v>
      </c>
      <c r="D24" s="329" t="s">
        <v>13</v>
      </c>
      <c r="E24" s="329" t="s">
        <v>14</v>
      </c>
    </row>
    <row r="25" spans="1:5" ht="33.75">
      <c r="A25" s="130" t="s">
        <v>77</v>
      </c>
      <c r="B25" s="132">
        <v>15266</v>
      </c>
      <c r="C25" s="130" t="s">
        <v>78</v>
      </c>
      <c r="D25" s="130" t="s">
        <v>128</v>
      </c>
      <c r="E25" s="130"/>
    </row>
    <row r="26" spans="1:5">
      <c r="A26" s="331" t="s">
        <v>0</v>
      </c>
      <c r="B26" s="332">
        <f>SUM(B25)</f>
        <v>15266</v>
      </c>
      <c r="C26" s="331"/>
      <c r="D26" s="331"/>
      <c r="E26" s="331"/>
    </row>
    <row r="27" spans="1:5">
      <c r="A27" s="333"/>
      <c r="B27" s="37"/>
      <c r="C27" s="333"/>
      <c r="D27" s="333"/>
      <c r="E27" s="333"/>
    </row>
    <row r="28" spans="1:5">
      <c r="A28" s="351"/>
    </row>
    <row r="29" spans="1:5">
      <c r="A29" s="95" t="s">
        <v>9</v>
      </c>
      <c r="B29" s="94">
        <f>B9+B20</f>
        <v>1000335</v>
      </c>
      <c r="C29" s="98"/>
      <c r="D29" s="99"/>
      <c r="E29" s="98"/>
    </row>
  </sheetData>
  <mergeCells count="2">
    <mergeCell ref="A1:E1"/>
    <mergeCell ref="A4:E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election activeCell="B16" sqref="B16"/>
    </sheetView>
  </sheetViews>
  <sheetFormatPr defaultRowHeight="12.75"/>
  <cols>
    <col min="1" max="1" width="43.140625" style="114" customWidth="1"/>
    <col min="2" max="2" width="51.5703125" style="114" bestFit="1" customWidth="1"/>
    <col min="3" max="3" width="10.7109375" style="323" bestFit="1" customWidth="1"/>
    <col min="4" max="4" width="61.42578125" style="114" bestFit="1" customWidth="1"/>
    <col min="5" max="16384" width="9.140625" style="114"/>
  </cols>
  <sheetData>
    <row r="1" spans="1:4" s="349" customFormat="1">
      <c r="A1" s="349" t="s">
        <v>292</v>
      </c>
      <c r="C1" s="350"/>
    </row>
    <row r="3" spans="1:4">
      <c r="A3" s="359" t="s">
        <v>86</v>
      </c>
      <c r="B3" s="359" t="s">
        <v>85</v>
      </c>
      <c r="C3" s="360" t="s">
        <v>84</v>
      </c>
      <c r="D3" s="361" t="s">
        <v>83</v>
      </c>
    </row>
    <row r="4" spans="1:4">
      <c r="A4" s="362" t="s">
        <v>345</v>
      </c>
      <c r="B4" s="362" t="s">
        <v>346</v>
      </c>
      <c r="C4" s="363">
        <v>199.7</v>
      </c>
      <c r="D4" s="364" t="s">
        <v>347</v>
      </c>
    </row>
    <row r="5" spans="1:4">
      <c r="A5" s="362" t="s">
        <v>345</v>
      </c>
      <c r="B5" s="362" t="s">
        <v>348</v>
      </c>
      <c r="C5" s="363">
        <v>399.4</v>
      </c>
      <c r="D5" s="364" t="s">
        <v>283</v>
      </c>
    </row>
    <row r="6" spans="1:4">
      <c r="A6" s="362" t="s">
        <v>259</v>
      </c>
      <c r="B6" s="362" t="s">
        <v>260</v>
      </c>
      <c r="C6" s="363">
        <v>199.7</v>
      </c>
      <c r="D6" s="364" t="s">
        <v>134</v>
      </c>
    </row>
    <row r="7" spans="1:4">
      <c r="A7" s="362" t="s">
        <v>98</v>
      </c>
      <c r="B7" s="362" t="s">
        <v>349</v>
      </c>
      <c r="C7" s="363">
        <v>199.7</v>
      </c>
      <c r="D7" s="364" t="s">
        <v>134</v>
      </c>
    </row>
    <row r="8" spans="1:4">
      <c r="A8" s="362" t="s">
        <v>287</v>
      </c>
      <c r="B8" s="362" t="s">
        <v>288</v>
      </c>
      <c r="C8" s="363">
        <v>199.7</v>
      </c>
      <c r="D8" s="364" t="s">
        <v>134</v>
      </c>
    </row>
    <row r="9" spans="1:4">
      <c r="A9" s="362" t="s">
        <v>2</v>
      </c>
      <c r="B9" s="362" t="s">
        <v>261</v>
      </c>
      <c r="C9" s="363">
        <v>399.4</v>
      </c>
      <c r="D9" s="364" t="s">
        <v>283</v>
      </c>
    </row>
    <row r="10" spans="1:4">
      <c r="A10" s="362" t="s">
        <v>81</v>
      </c>
      <c r="B10" s="362" t="s">
        <v>262</v>
      </c>
      <c r="C10" s="363">
        <v>510.35</v>
      </c>
      <c r="D10" s="364" t="s">
        <v>267</v>
      </c>
    </row>
    <row r="11" spans="1:4">
      <c r="A11" s="362" t="s">
        <v>6</v>
      </c>
      <c r="B11" s="362" t="s">
        <v>263</v>
      </c>
      <c r="C11" s="363">
        <v>510.35</v>
      </c>
      <c r="D11" s="364" t="s">
        <v>267</v>
      </c>
    </row>
    <row r="12" spans="1:4">
      <c r="A12" s="362" t="s">
        <v>190</v>
      </c>
      <c r="B12" s="362" t="s">
        <v>264</v>
      </c>
      <c r="C12" s="363">
        <v>510.35</v>
      </c>
      <c r="D12" s="364" t="s">
        <v>267</v>
      </c>
    </row>
    <row r="13" spans="1:4">
      <c r="A13" s="362" t="s">
        <v>81</v>
      </c>
      <c r="B13" s="362" t="s">
        <v>265</v>
      </c>
      <c r="C13" s="363">
        <v>199.7</v>
      </c>
      <c r="D13" s="364" t="s">
        <v>134</v>
      </c>
    </row>
    <row r="14" spans="1:4">
      <c r="A14" s="362" t="s">
        <v>2</v>
      </c>
      <c r="B14" s="362" t="s">
        <v>265</v>
      </c>
      <c r="C14" s="363">
        <v>199.7</v>
      </c>
      <c r="D14" s="364" t="s">
        <v>134</v>
      </c>
    </row>
    <row r="15" spans="1:4">
      <c r="A15" s="362" t="s">
        <v>140</v>
      </c>
      <c r="B15" s="362" t="s">
        <v>266</v>
      </c>
      <c r="C15" s="363">
        <v>510.35</v>
      </c>
      <c r="D15" s="364" t="s">
        <v>267</v>
      </c>
    </row>
    <row r="16" spans="1:4">
      <c r="A16" s="362" t="s">
        <v>2</v>
      </c>
      <c r="B16" s="362" t="s">
        <v>350</v>
      </c>
      <c r="C16" s="363">
        <v>399.4</v>
      </c>
      <c r="D16" s="364" t="s">
        <v>283</v>
      </c>
    </row>
    <row r="17" spans="1:4">
      <c r="A17" s="339" t="s">
        <v>142</v>
      </c>
      <c r="B17" s="340" t="s">
        <v>143</v>
      </c>
      <c r="C17" s="365">
        <v>510.35</v>
      </c>
      <c r="D17" s="366" t="s">
        <v>267</v>
      </c>
    </row>
    <row r="18" spans="1:4">
      <c r="A18" s="339" t="s">
        <v>351</v>
      </c>
      <c r="B18" s="340" t="s">
        <v>352</v>
      </c>
      <c r="C18" s="365">
        <v>399.4</v>
      </c>
      <c r="D18" s="366" t="s">
        <v>283</v>
      </c>
    </row>
    <row r="19" spans="1:4">
      <c r="A19" s="367" t="s">
        <v>135</v>
      </c>
      <c r="B19" s="366" t="s">
        <v>136</v>
      </c>
      <c r="C19" s="365">
        <v>510.35</v>
      </c>
      <c r="D19" s="366" t="s">
        <v>267</v>
      </c>
    </row>
    <row r="20" spans="1:4">
      <c r="A20" s="366" t="s">
        <v>270</v>
      </c>
      <c r="B20" s="368" t="s">
        <v>271</v>
      </c>
      <c r="C20" s="365">
        <v>510.35</v>
      </c>
      <c r="D20" s="366" t="s">
        <v>267</v>
      </c>
    </row>
    <row r="21" spans="1:4">
      <c r="A21" s="366" t="s">
        <v>268</v>
      </c>
      <c r="B21" s="368" t="s">
        <v>269</v>
      </c>
      <c r="C21" s="365">
        <v>510.35</v>
      </c>
      <c r="D21" s="366" t="s">
        <v>267</v>
      </c>
    </row>
    <row r="22" spans="1:4">
      <c r="A22" s="366" t="s">
        <v>22</v>
      </c>
      <c r="B22" s="368" t="s">
        <v>141</v>
      </c>
      <c r="C22" s="365">
        <v>510.35</v>
      </c>
      <c r="D22" s="366" t="s">
        <v>79</v>
      </c>
    </row>
    <row r="23" spans="1:4">
      <c r="A23" s="366" t="s">
        <v>353</v>
      </c>
      <c r="B23" s="368" t="s">
        <v>353</v>
      </c>
      <c r="C23" s="365">
        <v>399.4</v>
      </c>
      <c r="D23" s="366" t="s">
        <v>79</v>
      </c>
    </row>
    <row r="24" spans="1:4">
      <c r="A24" s="366" t="s">
        <v>139</v>
      </c>
      <c r="B24" s="366" t="s">
        <v>139</v>
      </c>
      <c r="C24" s="365">
        <v>399.4</v>
      </c>
      <c r="D24" s="366" t="s">
        <v>79</v>
      </c>
    </row>
    <row r="25" spans="1:4">
      <c r="A25" s="366" t="s">
        <v>272</v>
      </c>
      <c r="B25" s="368" t="s">
        <v>273</v>
      </c>
      <c r="C25" s="365">
        <v>199.7</v>
      </c>
      <c r="D25" s="366" t="s">
        <v>134</v>
      </c>
    </row>
    <row r="26" spans="1:4">
      <c r="A26" s="366" t="s">
        <v>97</v>
      </c>
      <c r="B26" s="368" t="s">
        <v>97</v>
      </c>
      <c r="C26" s="365">
        <v>399.4</v>
      </c>
      <c r="D26" s="366" t="s">
        <v>79</v>
      </c>
    </row>
    <row r="27" spans="1:4">
      <c r="A27" s="366" t="s">
        <v>274</v>
      </c>
      <c r="B27" s="366" t="s">
        <v>275</v>
      </c>
      <c r="C27" s="365">
        <v>510.35</v>
      </c>
      <c r="D27" s="366" t="s">
        <v>267</v>
      </c>
    </row>
    <row r="28" spans="1:4">
      <c r="A28" s="366" t="s">
        <v>21</v>
      </c>
      <c r="B28" s="366" t="s">
        <v>100</v>
      </c>
      <c r="C28" s="365">
        <v>510.35</v>
      </c>
      <c r="D28" s="366" t="s">
        <v>267</v>
      </c>
    </row>
    <row r="29" spans="1:4">
      <c r="A29" s="366" t="s">
        <v>281</v>
      </c>
      <c r="B29" s="369" t="s">
        <v>282</v>
      </c>
      <c r="C29" s="365">
        <v>399.4</v>
      </c>
      <c r="D29" s="366" t="s">
        <v>283</v>
      </c>
    </row>
    <row r="30" spans="1:4">
      <c r="A30" s="366"/>
      <c r="B30" s="369"/>
      <c r="C30" s="365"/>
      <c r="D30" s="366"/>
    </row>
    <row r="31" spans="1:4">
      <c r="A31" s="370" t="s">
        <v>354</v>
      </c>
      <c r="B31" s="369"/>
      <c r="C31" s="365"/>
      <c r="D31" s="366"/>
    </row>
    <row r="32" spans="1:4">
      <c r="A32" s="366"/>
      <c r="B32" s="369"/>
      <c r="C32" s="365"/>
      <c r="D32" s="366"/>
    </row>
    <row r="33" spans="1:4">
      <c r="A33" s="366" t="s">
        <v>99</v>
      </c>
      <c r="B33" s="366" t="s">
        <v>276</v>
      </c>
      <c r="C33" s="365">
        <v>199.7</v>
      </c>
      <c r="D33" s="366" t="s">
        <v>134</v>
      </c>
    </row>
    <row r="34" spans="1:4">
      <c r="A34" s="369" t="s">
        <v>107</v>
      </c>
      <c r="B34" s="369" t="s">
        <v>108</v>
      </c>
      <c r="C34" s="365">
        <v>399.4</v>
      </c>
      <c r="D34" s="366" t="s">
        <v>79</v>
      </c>
    </row>
    <row r="35" spans="1:4">
      <c r="A35" s="366" t="s">
        <v>109</v>
      </c>
      <c r="B35" s="369" t="s">
        <v>108</v>
      </c>
      <c r="C35" s="365">
        <v>199.7</v>
      </c>
      <c r="D35" s="366" t="s">
        <v>231</v>
      </c>
    </row>
    <row r="36" spans="1:4">
      <c r="A36" s="366" t="s">
        <v>66</v>
      </c>
      <c r="B36" s="366" t="s">
        <v>101</v>
      </c>
      <c r="C36" s="365">
        <v>399.4</v>
      </c>
      <c r="D36" s="366" t="s">
        <v>79</v>
      </c>
    </row>
    <row r="37" spans="1:4">
      <c r="A37" s="366" t="s">
        <v>277</v>
      </c>
      <c r="B37" s="366" t="s">
        <v>278</v>
      </c>
      <c r="C37" s="365">
        <v>310.64999999999998</v>
      </c>
      <c r="D37" s="366" t="s">
        <v>279</v>
      </c>
    </row>
    <row r="38" spans="1:4">
      <c r="A38" s="366" t="s">
        <v>103</v>
      </c>
      <c r="B38" s="369" t="s">
        <v>64</v>
      </c>
      <c r="C38" s="365">
        <v>510.35</v>
      </c>
      <c r="D38" s="366" t="s">
        <v>280</v>
      </c>
    </row>
    <row r="39" spans="1:4">
      <c r="A39" s="366" t="s">
        <v>98</v>
      </c>
      <c r="B39" s="369" t="s">
        <v>80</v>
      </c>
      <c r="C39" s="365">
        <v>199.7</v>
      </c>
      <c r="D39" s="366" t="s">
        <v>134</v>
      </c>
    </row>
    <row r="40" spans="1:4">
      <c r="A40" s="366" t="s">
        <v>137</v>
      </c>
      <c r="B40" s="371" t="s">
        <v>138</v>
      </c>
      <c r="C40" s="372">
        <v>199.7</v>
      </c>
      <c r="D40" s="366" t="s">
        <v>134</v>
      </c>
    </row>
    <row r="41" spans="1:4">
      <c r="A41" s="366" t="s">
        <v>284</v>
      </c>
      <c r="B41" s="371" t="s">
        <v>285</v>
      </c>
      <c r="C41" s="372">
        <v>399.4</v>
      </c>
      <c r="D41" s="366" t="s">
        <v>283</v>
      </c>
    </row>
    <row r="42" spans="1:4">
      <c r="A42" s="366" t="s">
        <v>2</v>
      </c>
      <c r="B42" s="369" t="s">
        <v>106</v>
      </c>
      <c r="C42" s="365">
        <v>510.35</v>
      </c>
      <c r="D42" s="366" t="s">
        <v>267</v>
      </c>
    </row>
    <row r="43" spans="1:4">
      <c r="A43" s="366" t="s">
        <v>82</v>
      </c>
      <c r="B43" s="371" t="s">
        <v>286</v>
      </c>
      <c r="C43" s="372">
        <v>199.7</v>
      </c>
      <c r="D43" s="366" t="s">
        <v>134</v>
      </c>
    </row>
    <row r="44" spans="1:4">
      <c r="A44" s="366" t="s">
        <v>289</v>
      </c>
      <c r="B44" s="371" t="s">
        <v>102</v>
      </c>
      <c r="C44" s="372">
        <v>510.35</v>
      </c>
      <c r="D44" s="366" t="s">
        <v>267</v>
      </c>
    </row>
    <row r="45" spans="1:4">
      <c r="A45" s="366" t="s">
        <v>2</v>
      </c>
      <c r="B45" s="366" t="s">
        <v>104</v>
      </c>
      <c r="C45" s="365">
        <v>399.4</v>
      </c>
      <c r="D45" s="366" t="s">
        <v>79</v>
      </c>
    </row>
    <row r="46" spans="1:4">
      <c r="A46" s="366" t="s">
        <v>7</v>
      </c>
      <c r="B46" s="366" t="s">
        <v>104</v>
      </c>
      <c r="C46" s="365">
        <v>399.4</v>
      </c>
      <c r="D46" s="366" t="s">
        <v>79</v>
      </c>
    </row>
    <row r="47" spans="1:4">
      <c r="A47" s="366" t="s">
        <v>105</v>
      </c>
      <c r="B47" s="366" t="s">
        <v>104</v>
      </c>
      <c r="C47" s="365">
        <v>399.4</v>
      </c>
      <c r="D47" s="366" t="s">
        <v>79</v>
      </c>
    </row>
    <row r="48" spans="1:4">
      <c r="A48" s="366"/>
      <c r="B48" s="366"/>
      <c r="C48" s="365"/>
      <c r="D48" s="366"/>
    </row>
    <row r="49" spans="1:4">
      <c r="A49" s="370" t="s">
        <v>355</v>
      </c>
      <c r="B49" s="371"/>
      <c r="C49" s="372"/>
      <c r="D49" s="366"/>
    </row>
    <row r="50" spans="1:4">
      <c r="A50" s="366"/>
      <c r="B50" s="371"/>
      <c r="C50" s="372"/>
      <c r="D50" s="366"/>
    </row>
    <row r="51" spans="1:4">
      <c r="A51" s="373" t="s">
        <v>9</v>
      </c>
      <c r="B51" s="341"/>
      <c r="C51" s="374">
        <f>SUM(C19:C50)</f>
        <v>10095.999999999998</v>
      </c>
      <c r="D51" s="375"/>
    </row>
    <row r="52" spans="1:4">
      <c r="A52" s="129"/>
      <c r="B52" s="129"/>
      <c r="C52" s="342"/>
      <c r="D52" s="129"/>
    </row>
    <row r="53" spans="1:4">
      <c r="A53" s="343">
        <v>2023</v>
      </c>
      <c r="B53" s="376" t="s">
        <v>84</v>
      </c>
      <c r="C53" s="344"/>
      <c r="D53" s="345"/>
    </row>
    <row r="54" spans="1:4">
      <c r="A54" s="343" t="s">
        <v>144</v>
      </c>
      <c r="B54" s="377">
        <v>199.7</v>
      </c>
      <c r="C54" s="378"/>
      <c r="D54" s="377"/>
    </row>
    <row r="55" spans="1:4">
      <c r="A55" s="343" t="s">
        <v>145</v>
      </c>
      <c r="B55" s="377">
        <v>199.7</v>
      </c>
      <c r="C55" s="378"/>
      <c r="D55" s="346"/>
    </row>
    <row r="56" spans="1:4">
      <c r="A56" s="343" t="s">
        <v>290</v>
      </c>
      <c r="B56" s="377">
        <v>110.95</v>
      </c>
      <c r="C56" s="347"/>
      <c r="D56" s="34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instellingsubsidies SJP-2023</vt:lpstr>
      <vt:lpstr>activiteitensubsidies SJP 2023</vt:lpstr>
      <vt:lpstr>Subsidies SMD 2023 buiten SJP</vt:lpstr>
      <vt:lpstr>indirecte subsidies APV 2023</vt:lpstr>
    </vt:vector>
  </TitlesOfParts>
  <Company>Zuidplas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bbor</dc:creator>
  <cp:lastModifiedBy>Berthilde Borreman</cp:lastModifiedBy>
  <cp:lastPrinted>2016-08-29T14:43:02Z</cp:lastPrinted>
  <dcterms:created xsi:type="dcterms:W3CDTF">2011-08-31T15:04:09Z</dcterms:created>
  <dcterms:modified xsi:type="dcterms:W3CDTF">2023-07-17T10:05:49Z</dcterms:modified>
</cp:coreProperties>
</file>